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zh.zhurkenova\Desktop\"/>
    </mc:Choice>
  </mc:AlternateContent>
  <xr:revisionPtr revIDLastSave="0" documentId="8_{E4F121B5-DE6F-4B96-86E4-A4B9EDE1C1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6.01.2021г" sheetId="3" r:id="rId1"/>
    <sheet name="Лист1" sheetId="4" r:id="rId2"/>
  </sheets>
  <definedNames>
    <definedName name="_xlnm._FilterDatabase" localSheetId="0" hidden="1">'26.01.2021г'!$B$15:$P$88</definedName>
    <definedName name="_xlnm.Print_Area" localSheetId="0">'26.01.2021г'!$A$1:$O$91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9" i="3" l="1"/>
  <c r="N80" i="3"/>
  <c r="N78" i="3"/>
  <c r="N76" i="3"/>
  <c r="N75" i="3"/>
  <c r="N74" i="3"/>
  <c r="N85" i="3"/>
  <c r="N86" i="3"/>
  <c r="N73" i="3"/>
  <c r="N77" i="3"/>
  <c r="N81" i="3"/>
  <c r="N82" i="3"/>
  <c r="N83" i="3"/>
  <c r="N84" i="3"/>
  <c r="N72" i="3"/>
  <c r="N71" i="3" l="1"/>
  <c r="E30" i="4" l="1"/>
  <c r="E8" i="4"/>
  <c r="E32" i="4" s="1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58" i="3"/>
  <c r="N46" i="3"/>
  <c r="N69" i="3" l="1"/>
  <c r="N68" i="3"/>
  <c r="N67" i="3"/>
  <c r="N66" i="3"/>
  <c r="N65" i="3"/>
  <c r="N59" i="3"/>
  <c r="N57" i="3"/>
  <c r="N56" i="3"/>
  <c r="N55" i="3"/>
  <c r="N48" i="3"/>
  <c r="N47" i="3"/>
  <c r="N45" i="3"/>
  <c r="N87" i="3" l="1"/>
  <c r="N8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<sst xmlns="http://schemas.openxmlformats.org/spreadsheetml/2006/main" count="682" uniqueCount="149">
  <si>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</si>
  <si>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</si>
  <si>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</si>
  <si>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</si>
  <si>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</si>
  <si>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</si>
  <si>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</si>
  <si>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</si>
  <si>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</si>
  <si>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</si>
  <si>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</si>
  <si>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</si>
  <si>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</si>
  <si>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</si>
  <si>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</si>
  <si>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</si>
  <si>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</si>
  <si>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</si>
  <si>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</si>
  <si>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</si>
  <si>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</si>
  <si>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</si>
  <si>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</si>
  <si>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</si>
  <si>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</si>
  <si>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</si>
  <si>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</si>
  <si>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</si>
  <si>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</si>
  <si>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</si>
  <si>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</si>
  <si>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</si>
  <si>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</si>
  <si>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</si>
  <si>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</si>
  <si>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</si>
  <si>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</si>
  <si>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</si>
  <si>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</si>
  <si>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</si>
  <si>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</si>
  <si>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</si>
  <si>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</si>
  <si>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</si>
  <si>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</si>
  <si>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</si>
  <si>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</si>
  <si>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</si>
  <si>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</si>
  <si>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</si>
  <si>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</si>
  <si>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</si>
  <si>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</si>
  <si>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</si>
  <si>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</si>
  <si>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</si>
  <si>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</si>
  <si>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</si>
  <si>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</si>
  <si>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</si>
  <si>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</si>
  <si>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</si>
  <si>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</si>
  <si>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</si>
  <si>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</si>
  <si>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</si>
  <si>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</si>
  <si>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</si>
  <si>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</si>
  <si>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</si>
  <si>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</si>
  <si>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</si>
  <si>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</si>
  <si>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</si>
  <si>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</si>
  <si>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</si>
  <si>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</si>
  <si>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</si>
  <si>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</si>
  <si>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</si>
  <si>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</si>
  <si>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</si>
  <si>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</si>
  <si>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Фотобумага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</si>
  <si>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</si>
  <si>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</si>
  <si>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</si>
  <si>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</si>
  <si>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</si>
  <si>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</si>
  <si>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</si>
  <si>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</si>
  <si>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</si>
  <si>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</si>
  <si>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</si>
  <si>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</si>
  <si>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</si>
  <si>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</si>
  <si>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</si>
  <si>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</si>
  <si>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</si>
  <si>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</si>
  <si>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</si>
  <si>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</si>
  <si>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</si>
  <si>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</si>
  <si>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</si>
  <si>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</si>
  <si>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</si>
  <si>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</si>
  <si>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</si>
  <si>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</si>
  <si>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</si>
  <si>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</si>
  <si>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</si>
  <si>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</si>
  <si>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</si>
  <si>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</si>
  <si>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</si>
  <si>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</si>
  <si>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</si>
  <si>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</si>
  <si>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</si>
  <si>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</si>
  <si>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</si>
  <si>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</si>
  <si>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</si>
  <si>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</si>
  <si>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</si>
  <si>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</si>
  <si>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</si>
  <si>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</si>
  <si>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</si>
  <si>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</si>
  <si>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</si>
  <si>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изменен настоящим приказом</t>
  </si>
  <si>
    <t>изменен приказом от 02.02.2021 г №05-21П</t>
  </si>
  <si>
    <t>Обучение и повышение квалификации</t>
  </si>
  <si>
    <t>октябрь</t>
  </si>
  <si>
    <t>исключен настоящим приказом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</si>
  <si>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</si>
  <si>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</si>
  <si>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</si>
  <si>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</si>
  <si>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 xml:space="preserve">Услуги по разработке разделов справочника (Эксперт энергоаудитор по предоставлению услуг по разработке разделов справочника) </t>
  </si>
  <si>
    <t xml:space="preserve">Эксперт энергоаудитор по предоставлению услуг по разработке разделов справочника </t>
  </si>
  <si>
    <t>исключен приказом от 02.02.2021 г №05-21П</t>
  </si>
  <si>
    <t>Исполнен</t>
  </si>
  <si>
    <t xml:space="preserve">от " 26 "    февраля     2021  года № 23-21П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</si>
</sst>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0" fillId="0" borderId="0" applyNumberFormat="0" applyFill="0" applyBorder="0" applyAlignment="0" applyProtection="0"/>
    <xf numFmtId="0" fontId="31" fillId="0" borderId="0"/>
    <xf numFmtId="166" fontId="1" fillId="0" borderId="0" applyFont="0" applyFill="0" applyBorder="0" applyAlignment="0" applyProtection="0"/>
  </cellStyleXfs>
  <cellXfs count="66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2" fillId="34" borderId="10" xfId="43" applyFont="1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4" fontId="32" fillId="33" borderId="0" xfId="0" applyNumberFormat="1" applyFont="1" applyFill="1" applyAlignment="1">
      <alignment wrapText="1"/>
    </xf>
    <xf numFmtId="0" fontId="32" fillId="34" borderId="0" xfId="0" applyFont="1" applyFill="1" applyAlignment="1">
      <alignment wrapText="1"/>
    </xf>
    <xf numFmtId="4" fontId="32" fillId="0" borderId="0" xfId="0" applyNumberFormat="1" applyFont="1" applyAlignment="1">
      <alignment wrapText="1"/>
    </xf>
    <xf numFmtId="4" fontId="32" fillId="34" borderId="0" xfId="0" applyNumberFormat="1" applyFont="1" applyFill="1" applyAlignment="1">
      <alignment wrapText="1"/>
    </xf>
    <xf numFmtId="0" fontId="26" fillId="0" borderId="14" xfId="0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vertical="top" wrapText="1"/>
    </xf>
    <xf numFmtId="4" fontId="26" fillId="0" borderId="14" xfId="42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164" fontId="0" fillId="0" borderId="0" xfId="0" applyNumberFormat="1"/>
    <xf numFmtId="164" fontId="34" fillId="0" borderId="0" xfId="0" applyNumberFormat="1" applyFont="1"/>
    <xf numFmtId="4" fontId="22" fillId="0" borderId="14" xfId="43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3" fontId="22" fillId="0" borderId="14" xfId="43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7" fillId="0" borderId="14" xfId="43" applyFont="1" applyFill="1" applyBorder="1" applyAlignment="1">
      <alignment horizontal="center" vertical="top" wrapText="1"/>
    </xf>
    <xf numFmtId="0" fontId="22" fillId="0" borderId="14" xfId="43" applyFont="1" applyFill="1" applyBorder="1" applyAlignment="1">
      <alignment horizontal="center" vertical="top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wrapText="1"/>
    </xf>
    <xf numFmtId="0" fontId="35" fillId="0" borderId="14" xfId="0" applyFont="1" applyBorder="1" applyAlignment="1">
      <alignment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4" fontId="28" fillId="35" borderId="14" xfId="0" applyNumberFormat="1" applyFont="1" applyFill="1" applyBorder="1" applyAlignment="1">
      <alignment horizontal="center" vertical="center" wrapText="1"/>
    </xf>
    <xf numFmtId="0" fontId="27" fillId="0" borderId="14" xfId="43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center" wrapText="1"/>
    </xf>
    <xf numFmtId="165" fontId="21" fillId="0" borderId="18" xfId="0" applyNumberFormat="1" applyFont="1" applyFill="1" applyBorder="1" applyAlignment="1">
      <alignment horizontal="right" vertical="center" wrapText="1"/>
    </xf>
    <xf numFmtId="165" fontId="21" fillId="0" borderId="19" xfId="0" applyNumberFormat="1" applyFont="1" applyFill="1" applyBorder="1" applyAlignment="1">
      <alignment horizontal="right" vertical="center" wrapText="1"/>
    </xf>
    <xf numFmtId="165" fontId="21" fillId="0" borderId="20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2" fillId="0" borderId="14" xfId="43" applyFont="1" applyFill="1" applyBorder="1" applyAlignment="1">
      <alignment horizontal="center" vertical="top" wrapText="1"/>
    </xf>
    <xf numFmtId="4" fontId="22" fillId="0" borderId="14" xfId="43" applyNumberFormat="1" applyFont="1" applyFill="1" applyBorder="1" applyAlignment="1">
      <alignment horizontal="center" vertical="top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0" fontId="22" fillId="34" borderId="11" xfId="43" applyFont="1" applyFill="1" applyBorder="1" applyAlignment="1">
      <alignment horizontal="center" vertical="top" wrapText="1"/>
    </xf>
    <xf numFmtId="0" fontId="22" fillId="34" borderId="12" xfId="43" applyFont="1" applyFill="1" applyBorder="1" applyAlignment="1">
      <alignment horizontal="center" vertical="top" wrapText="1"/>
    </xf>
    <xf numFmtId="0" fontId="22" fillId="0" borderId="21" xfId="43" applyFont="1" applyFill="1" applyBorder="1" applyAlignment="1">
      <alignment horizontal="center" vertical="top" wrapText="1"/>
    </xf>
    <xf numFmtId="0" fontId="22" fillId="0" borderId="15" xfId="43" applyFont="1" applyFill="1" applyBorder="1" applyAlignment="1">
      <alignment horizontal="center" vertical="top" wrapText="1"/>
    </xf>
    <xf numFmtId="0" fontId="25" fillId="0" borderId="0" xfId="43" applyFont="1" applyFill="1" applyAlignment="1">
      <alignment horizontal="center" wrapText="1"/>
    </xf>
    <xf numFmtId="4" fontId="24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1"/>
  <sheetViews>
    <sheetView tabSelected="1" view="pageBreakPreview" topLeftCell="A2" zoomScale="85" zoomScaleNormal="85" zoomScaleSheetLayoutView="85" workbookViewId="0">
      <selection activeCell="J11" sqref="J11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64" t="s">
        <v>0</v>
      </c>
      <c r="L3" s="64"/>
      <c r="M3" s="64"/>
      <c r="N3" s="64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65" t="s">
        <v>31</v>
      </c>
      <c r="L4" s="65"/>
      <c r="M4" s="65"/>
      <c r="N4" s="65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65" t="s">
        <v>148</v>
      </c>
      <c r="L5" s="65"/>
      <c r="M5" s="65"/>
      <c r="N5" s="65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65"/>
      <c r="L6" s="65"/>
      <c r="M6" s="65"/>
      <c r="N6" s="65"/>
      <c r="O6" s="2"/>
    </row>
    <row r="7" spans="1:15" ht="15" customHeight="1" x14ac:dyDescent="0.3">
      <c r="B7" s="2"/>
      <c r="C7" s="2"/>
      <c r="D7" s="2"/>
      <c r="E7" s="2"/>
      <c r="F7" s="63"/>
      <c r="G7" s="63"/>
      <c r="H7" s="63"/>
      <c r="I7" s="63"/>
      <c r="J7" s="63"/>
      <c r="K7" s="63"/>
      <c r="L7" s="63"/>
      <c r="M7" s="63"/>
      <c r="N7" s="8"/>
      <c r="O7" s="2"/>
    </row>
    <row r="8" spans="1:15" ht="15" customHeight="1" x14ac:dyDescent="0.2">
      <c r="B8" s="57" t="s">
        <v>1</v>
      </c>
      <c r="C8" s="32" t="s">
        <v>2</v>
      </c>
      <c r="D8" s="59" t="s">
        <v>3</v>
      </c>
      <c r="E8" s="57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58"/>
      <c r="C9" s="33"/>
      <c r="D9" s="60"/>
      <c r="E9" s="58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55" t="s">
        <v>99</v>
      </c>
      <c r="B13" s="55" t="s">
        <v>100</v>
      </c>
      <c r="C13" s="61" t="s">
        <v>8</v>
      </c>
      <c r="D13" s="55" t="s">
        <v>9</v>
      </c>
      <c r="E13" s="55" t="s">
        <v>10</v>
      </c>
      <c r="F13" s="55" t="s">
        <v>11</v>
      </c>
      <c r="G13" s="55" t="s">
        <v>12</v>
      </c>
      <c r="H13" s="55" t="s">
        <v>107</v>
      </c>
      <c r="I13" s="55" t="s">
        <v>13</v>
      </c>
      <c r="J13" s="55" t="s">
        <v>14</v>
      </c>
      <c r="K13" s="55" t="s">
        <v>15</v>
      </c>
      <c r="L13" s="55" t="s">
        <v>16</v>
      </c>
      <c r="M13" s="56" t="s">
        <v>17</v>
      </c>
      <c r="N13" s="56" t="s">
        <v>18</v>
      </c>
      <c r="O13" s="55" t="s">
        <v>30</v>
      </c>
    </row>
    <row r="14" spans="1:15" ht="81" customHeight="1" x14ac:dyDescent="0.2">
      <c r="A14" s="55"/>
      <c r="B14" s="55"/>
      <c r="C14" s="62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5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46" t="s">
        <v>19</v>
      </c>
      <c r="B16" s="46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101</v>
      </c>
      <c r="D17" s="21" t="s">
        <v>102</v>
      </c>
      <c r="E17" s="21" t="s">
        <v>35</v>
      </c>
      <c r="F17" s="21" t="s">
        <v>29</v>
      </c>
      <c r="G17" s="21" t="s">
        <v>50</v>
      </c>
      <c r="H17" s="21" t="s">
        <v>21</v>
      </c>
      <c r="I17" s="21" t="s">
        <v>25</v>
      </c>
      <c r="J17" s="21" t="s">
        <v>22</v>
      </c>
      <c r="K17" s="21" t="s">
        <v>53</v>
      </c>
      <c r="L17" s="21">
        <v>10</v>
      </c>
      <c r="M17" s="20">
        <v>52980</v>
      </c>
      <c r="N17" s="20">
        <f>L17*M17</f>
        <v>529800</v>
      </c>
      <c r="O17" s="43" t="s">
        <v>147</v>
      </c>
    </row>
    <row r="18" spans="1:15" s="3" customFormat="1" ht="63" x14ac:dyDescent="0.25">
      <c r="A18" s="21">
        <v>2</v>
      </c>
      <c r="B18" s="22" t="s">
        <v>20</v>
      </c>
      <c r="C18" s="21" t="s">
        <v>101</v>
      </c>
      <c r="D18" s="21" t="s">
        <v>103</v>
      </c>
      <c r="E18" s="21" t="s">
        <v>35</v>
      </c>
      <c r="F18" s="21" t="s">
        <v>29</v>
      </c>
      <c r="G18" s="21" t="s">
        <v>50</v>
      </c>
      <c r="H18" s="21" t="s">
        <v>21</v>
      </c>
      <c r="I18" s="21" t="s">
        <v>25</v>
      </c>
      <c r="J18" s="21" t="s">
        <v>22</v>
      </c>
      <c r="K18" s="21" t="s">
        <v>53</v>
      </c>
      <c r="L18" s="21">
        <v>8</v>
      </c>
      <c r="M18" s="20">
        <v>52980</v>
      </c>
      <c r="N18" s="20">
        <f t="shared" ref="N18:N22" si="0">L18*M18</f>
        <v>423840</v>
      </c>
      <c r="O18" s="43" t="s">
        <v>147</v>
      </c>
    </row>
    <row r="19" spans="1:15" s="3" customFormat="1" ht="63" x14ac:dyDescent="0.25">
      <c r="A19" s="21">
        <v>3</v>
      </c>
      <c r="B19" s="22" t="s">
        <v>20</v>
      </c>
      <c r="C19" s="21" t="s">
        <v>101</v>
      </c>
      <c r="D19" s="21" t="s">
        <v>104</v>
      </c>
      <c r="E19" s="21" t="s">
        <v>35</v>
      </c>
      <c r="F19" s="21" t="s">
        <v>29</v>
      </c>
      <c r="G19" s="21" t="s">
        <v>50</v>
      </c>
      <c r="H19" s="21" t="s">
        <v>21</v>
      </c>
      <c r="I19" s="21" t="s">
        <v>25</v>
      </c>
      <c r="J19" s="21" t="s">
        <v>22</v>
      </c>
      <c r="K19" s="21" t="s">
        <v>53</v>
      </c>
      <c r="L19" s="21">
        <v>10</v>
      </c>
      <c r="M19" s="20">
        <v>52980</v>
      </c>
      <c r="N19" s="20">
        <f t="shared" si="0"/>
        <v>529800</v>
      </c>
      <c r="O19" s="43" t="s">
        <v>147</v>
      </c>
    </row>
    <row r="20" spans="1:15" s="3" customFormat="1" ht="63" x14ac:dyDescent="0.25">
      <c r="A20" s="21">
        <v>4</v>
      </c>
      <c r="B20" s="22" t="s">
        <v>20</v>
      </c>
      <c r="C20" s="21" t="s">
        <v>101</v>
      </c>
      <c r="D20" s="21" t="s">
        <v>105</v>
      </c>
      <c r="E20" s="21" t="s">
        <v>35</v>
      </c>
      <c r="F20" s="21" t="s">
        <v>29</v>
      </c>
      <c r="G20" s="21" t="s">
        <v>50</v>
      </c>
      <c r="H20" s="21" t="s">
        <v>21</v>
      </c>
      <c r="I20" s="21" t="s">
        <v>25</v>
      </c>
      <c r="J20" s="21" t="s">
        <v>22</v>
      </c>
      <c r="K20" s="21" t="s">
        <v>53</v>
      </c>
      <c r="L20" s="21">
        <v>16</v>
      </c>
      <c r="M20" s="20">
        <v>30850</v>
      </c>
      <c r="N20" s="20">
        <f t="shared" si="0"/>
        <v>493600</v>
      </c>
      <c r="O20" s="43" t="s">
        <v>147</v>
      </c>
    </row>
    <row r="21" spans="1:15" s="3" customFormat="1" ht="63" x14ac:dyDescent="0.25">
      <c r="A21" s="21">
        <v>5</v>
      </c>
      <c r="B21" s="22" t="s">
        <v>20</v>
      </c>
      <c r="C21" s="21" t="s">
        <v>101</v>
      </c>
      <c r="D21" s="21" t="s">
        <v>51</v>
      </c>
      <c r="E21" s="21" t="s">
        <v>35</v>
      </c>
      <c r="F21" s="21" t="s">
        <v>29</v>
      </c>
      <c r="G21" s="21" t="s">
        <v>50</v>
      </c>
      <c r="H21" s="21" t="s">
        <v>21</v>
      </c>
      <c r="I21" s="21" t="s">
        <v>25</v>
      </c>
      <c r="J21" s="21" t="s">
        <v>22</v>
      </c>
      <c r="K21" s="21" t="s">
        <v>53</v>
      </c>
      <c r="L21" s="21">
        <v>6</v>
      </c>
      <c r="M21" s="20">
        <v>11500</v>
      </c>
      <c r="N21" s="20">
        <f t="shared" si="0"/>
        <v>69000</v>
      </c>
      <c r="O21" s="43" t="s">
        <v>147</v>
      </c>
    </row>
    <row r="22" spans="1:15" s="3" customFormat="1" ht="63" x14ac:dyDescent="0.25">
      <c r="A22" s="21">
        <v>6</v>
      </c>
      <c r="B22" s="22" t="s">
        <v>20</v>
      </c>
      <c r="C22" s="21" t="s">
        <v>101</v>
      </c>
      <c r="D22" s="21" t="s">
        <v>52</v>
      </c>
      <c r="E22" s="21" t="s">
        <v>35</v>
      </c>
      <c r="F22" s="21" t="s">
        <v>29</v>
      </c>
      <c r="G22" s="21" t="s">
        <v>50</v>
      </c>
      <c r="H22" s="21" t="s">
        <v>21</v>
      </c>
      <c r="I22" s="21" t="s">
        <v>25</v>
      </c>
      <c r="J22" s="21" t="s">
        <v>22</v>
      </c>
      <c r="K22" s="21" t="s">
        <v>53</v>
      </c>
      <c r="L22" s="21">
        <v>5</v>
      </c>
      <c r="M22" s="20">
        <v>10300</v>
      </c>
      <c r="N22" s="20">
        <f t="shared" si="0"/>
        <v>51500</v>
      </c>
      <c r="O22" s="43" t="s">
        <v>147</v>
      </c>
    </row>
    <row r="23" spans="1:15" s="3" customFormat="1" ht="63" x14ac:dyDescent="0.25">
      <c r="A23" s="21">
        <v>7</v>
      </c>
      <c r="B23" s="22" t="s">
        <v>20</v>
      </c>
      <c r="C23" s="21" t="s">
        <v>60</v>
      </c>
      <c r="D23" s="21" t="s">
        <v>59</v>
      </c>
      <c r="E23" s="21" t="s">
        <v>35</v>
      </c>
      <c r="F23" s="21" t="s">
        <v>96</v>
      </c>
      <c r="G23" s="21" t="s">
        <v>50</v>
      </c>
      <c r="H23" s="21" t="s">
        <v>21</v>
      </c>
      <c r="I23" s="21" t="s">
        <v>25</v>
      </c>
      <c r="J23" s="21" t="s">
        <v>22</v>
      </c>
      <c r="K23" s="21" t="s">
        <v>89</v>
      </c>
      <c r="L23" s="21">
        <v>2</v>
      </c>
      <c r="M23" s="20">
        <v>6187.5</v>
      </c>
      <c r="N23" s="20">
        <f>L23*M23</f>
        <v>12375</v>
      </c>
      <c r="O23" s="21"/>
    </row>
    <row r="24" spans="1:15" s="3" customFormat="1" ht="63" x14ac:dyDescent="0.25">
      <c r="A24" s="21">
        <v>8</v>
      </c>
      <c r="B24" s="22" t="s">
        <v>20</v>
      </c>
      <c r="C24" s="21" t="s">
        <v>62</v>
      </c>
      <c r="D24" s="21" t="s">
        <v>61</v>
      </c>
      <c r="E24" s="21" t="s">
        <v>35</v>
      </c>
      <c r="F24" s="21" t="s">
        <v>96</v>
      </c>
      <c r="G24" s="21" t="s">
        <v>50</v>
      </c>
      <c r="H24" s="21" t="s">
        <v>21</v>
      </c>
      <c r="I24" s="21" t="s">
        <v>25</v>
      </c>
      <c r="J24" s="21" t="s">
        <v>22</v>
      </c>
      <c r="K24" s="21" t="s">
        <v>90</v>
      </c>
      <c r="L24" s="21">
        <v>50</v>
      </c>
      <c r="M24" s="20">
        <v>44.64</v>
      </c>
      <c r="N24" s="20">
        <f>L24*M24</f>
        <v>2232</v>
      </c>
      <c r="O24" s="21"/>
    </row>
    <row r="25" spans="1:15" s="3" customFormat="1" ht="63" x14ac:dyDescent="0.25">
      <c r="A25" s="21">
        <v>9</v>
      </c>
      <c r="B25" s="22" t="s">
        <v>20</v>
      </c>
      <c r="C25" s="21" t="s">
        <v>62</v>
      </c>
      <c r="D25" s="21" t="s">
        <v>63</v>
      </c>
      <c r="E25" s="21" t="s">
        <v>35</v>
      </c>
      <c r="F25" s="21" t="s">
        <v>96</v>
      </c>
      <c r="G25" s="21" t="s">
        <v>50</v>
      </c>
      <c r="H25" s="21" t="s">
        <v>21</v>
      </c>
      <c r="I25" s="21" t="s">
        <v>25</v>
      </c>
      <c r="J25" s="21" t="s">
        <v>22</v>
      </c>
      <c r="K25" s="21" t="s">
        <v>90</v>
      </c>
      <c r="L25" s="21">
        <v>50</v>
      </c>
      <c r="M25" s="20">
        <v>95.54</v>
      </c>
      <c r="N25" s="20">
        <f t="shared" ref="N25:N27" si="1">L25*M25</f>
        <v>4777</v>
      </c>
      <c r="O25" s="21"/>
    </row>
    <row r="26" spans="1:15" s="3" customFormat="1" ht="63" x14ac:dyDescent="0.25">
      <c r="A26" s="21">
        <v>10</v>
      </c>
      <c r="B26" s="22" t="s">
        <v>20</v>
      </c>
      <c r="C26" s="21" t="s">
        <v>65</v>
      </c>
      <c r="D26" s="21" t="s">
        <v>64</v>
      </c>
      <c r="E26" s="21" t="s">
        <v>35</v>
      </c>
      <c r="F26" s="21" t="s">
        <v>96</v>
      </c>
      <c r="G26" s="21" t="s">
        <v>50</v>
      </c>
      <c r="H26" s="21" t="s">
        <v>21</v>
      </c>
      <c r="I26" s="21" t="s">
        <v>25</v>
      </c>
      <c r="J26" s="21" t="s">
        <v>22</v>
      </c>
      <c r="K26" s="21" t="s">
        <v>90</v>
      </c>
      <c r="L26" s="21">
        <v>2</v>
      </c>
      <c r="M26" s="20">
        <v>4285.72</v>
      </c>
      <c r="N26" s="20">
        <f t="shared" si="1"/>
        <v>8571.44</v>
      </c>
      <c r="O26" s="21"/>
    </row>
    <row r="27" spans="1:15" s="3" customFormat="1" ht="63" x14ac:dyDescent="0.25">
      <c r="A27" s="21">
        <v>11</v>
      </c>
      <c r="B27" s="22" t="s">
        <v>20</v>
      </c>
      <c r="C27" s="21" t="s">
        <v>65</v>
      </c>
      <c r="D27" s="21" t="s">
        <v>66</v>
      </c>
      <c r="E27" s="21" t="s">
        <v>35</v>
      </c>
      <c r="F27" s="21" t="s">
        <v>96</v>
      </c>
      <c r="G27" s="21" t="s">
        <v>50</v>
      </c>
      <c r="H27" s="21" t="s">
        <v>21</v>
      </c>
      <c r="I27" s="21" t="s">
        <v>25</v>
      </c>
      <c r="J27" s="21" t="s">
        <v>22</v>
      </c>
      <c r="K27" s="21" t="s">
        <v>90</v>
      </c>
      <c r="L27" s="21">
        <v>2</v>
      </c>
      <c r="M27" s="20">
        <v>3928.57</v>
      </c>
      <c r="N27" s="20">
        <f t="shared" si="1"/>
        <v>7857.14</v>
      </c>
      <c r="O27" s="21"/>
    </row>
    <row r="28" spans="1:15" s="3" customFormat="1" ht="63" x14ac:dyDescent="0.25">
      <c r="A28" s="21">
        <v>12</v>
      </c>
      <c r="B28" s="22" t="s">
        <v>20</v>
      </c>
      <c r="C28" s="21" t="s">
        <v>65</v>
      </c>
      <c r="D28" s="21" t="s">
        <v>67</v>
      </c>
      <c r="E28" s="21" t="s">
        <v>35</v>
      </c>
      <c r="F28" s="21" t="s">
        <v>96</v>
      </c>
      <c r="G28" s="21" t="s">
        <v>50</v>
      </c>
      <c r="H28" s="21" t="s">
        <v>21</v>
      </c>
      <c r="I28" s="21" t="s">
        <v>25</v>
      </c>
      <c r="J28" s="21" t="s">
        <v>22</v>
      </c>
      <c r="K28" s="21" t="s">
        <v>90</v>
      </c>
      <c r="L28" s="21">
        <v>2</v>
      </c>
      <c r="M28" s="20">
        <v>2232.14</v>
      </c>
      <c r="N28" s="20">
        <f>L28*M28</f>
        <v>4464.28</v>
      </c>
      <c r="O28" s="21"/>
    </row>
    <row r="29" spans="1:15" s="3" customFormat="1" ht="63" x14ac:dyDescent="0.25">
      <c r="A29" s="21">
        <v>13</v>
      </c>
      <c r="B29" s="22" t="s">
        <v>20</v>
      </c>
      <c r="C29" s="21" t="s">
        <v>69</v>
      </c>
      <c r="D29" s="21" t="s">
        <v>68</v>
      </c>
      <c r="E29" s="21" t="s">
        <v>35</v>
      </c>
      <c r="F29" s="21" t="s">
        <v>96</v>
      </c>
      <c r="G29" s="21" t="s">
        <v>50</v>
      </c>
      <c r="H29" s="21" t="s">
        <v>21</v>
      </c>
      <c r="I29" s="21" t="s">
        <v>25</v>
      </c>
      <c r="J29" s="21" t="s">
        <v>22</v>
      </c>
      <c r="K29" s="21" t="s">
        <v>90</v>
      </c>
      <c r="L29" s="21">
        <v>3</v>
      </c>
      <c r="M29" s="20">
        <v>2946.43</v>
      </c>
      <c r="N29" s="20">
        <f>L29*M29</f>
        <v>8839.2899999999991</v>
      </c>
      <c r="O29" s="21"/>
    </row>
    <row r="30" spans="1:15" s="3" customFormat="1" ht="63" x14ac:dyDescent="0.25">
      <c r="A30" s="21">
        <v>14</v>
      </c>
      <c r="B30" s="22" t="s">
        <v>20</v>
      </c>
      <c r="C30" s="21" t="s">
        <v>69</v>
      </c>
      <c r="D30" s="21" t="s">
        <v>70</v>
      </c>
      <c r="E30" s="21" t="s">
        <v>35</v>
      </c>
      <c r="F30" s="21" t="s">
        <v>96</v>
      </c>
      <c r="G30" s="21" t="s">
        <v>50</v>
      </c>
      <c r="H30" s="21" t="s">
        <v>21</v>
      </c>
      <c r="I30" s="21" t="s">
        <v>25</v>
      </c>
      <c r="J30" s="21" t="s">
        <v>22</v>
      </c>
      <c r="K30" s="21" t="s">
        <v>90</v>
      </c>
      <c r="L30" s="21">
        <v>2</v>
      </c>
      <c r="M30" s="20">
        <v>4910.71</v>
      </c>
      <c r="N30" s="20">
        <f>L30*M30</f>
        <v>9821.42</v>
      </c>
      <c r="O30" s="21"/>
    </row>
    <row r="31" spans="1:15" s="3" customFormat="1" ht="63" x14ac:dyDescent="0.25">
      <c r="A31" s="21">
        <v>15</v>
      </c>
      <c r="B31" s="22" t="s">
        <v>20</v>
      </c>
      <c r="C31" s="21" t="s">
        <v>71</v>
      </c>
      <c r="D31" s="21" t="s">
        <v>72</v>
      </c>
      <c r="E31" s="21" t="s">
        <v>35</v>
      </c>
      <c r="F31" s="21" t="s">
        <v>96</v>
      </c>
      <c r="G31" s="21" t="s">
        <v>50</v>
      </c>
      <c r="H31" s="21" t="s">
        <v>21</v>
      </c>
      <c r="I31" s="21" t="s">
        <v>25</v>
      </c>
      <c r="J31" s="21" t="s">
        <v>22</v>
      </c>
      <c r="K31" s="21" t="s">
        <v>90</v>
      </c>
      <c r="L31" s="21">
        <v>5</v>
      </c>
      <c r="M31" s="20">
        <v>816.97</v>
      </c>
      <c r="N31" s="20">
        <f>L31*M31</f>
        <v>4084.8500000000004</v>
      </c>
      <c r="O31" s="21"/>
    </row>
    <row r="32" spans="1:15" s="3" customFormat="1" ht="63" x14ac:dyDescent="0.25">
      <c r="A32" s="21">
        <v>16</v>
      </c>
      <c r="B32" s="35" t="s">
        <v>20</v>
      </c>
      <c r="C32" s="21" t="s">
        <v>71</v>
      </c>
      <c r="D32" s="21" t="s">
        <v>73</v>
      </c>
      <c r="E32" s="21" t="s">
        <v>35</v>
      </c>
      <c r="F32" s="21" t="s">
        <v>96</v>
      </c>
      <c r="G32" s="21" t="s">
        <v>50</v>
      </c>
      <c r="H32" s="21" t="s">
        <v>21</v>
      </c>
      <c r="I32" s="21" t="s">
        <v>25</v>
      </c>
      <c r="J32" s="21" t="s">
        <v>22</v>
      </c>
      <c r="K32" s="21" t="s">
        <v>90</v>
      </c>
      <c r="L32" s="21">
        <v>5</v>
      </c>
      <c r="M32" s="20">
        <v>258.93</v>
      </c>
      <c r="N32" s="20">
        <f t="shared" ref="N32:N35" si="2">L32*M32</f>
        <v>1294.6500000000001</v>
      </c>
      <c r="O32" s="21"/>
    </row>
    <row r="33" spans="1:15" s="3" customFormat="1" ht="63" x14ac:dyDescent="0.25">
      <c r="A33" s="21">
        <v>17</v>
      </c>
      <c r="B33" s="22" t="s">
        <v>20</v>
      </c>
      <c r="C33" s="21" t="s">
        <v>71</v>
      </c>
      <c r="D33" s="21" t="s">
        <v>84</v>
      </c>
      <c r="E33" s="21" t="s">
        <v>35</v>
      </c>
      <c r="F33" s="21" t="s">
        <v>96</v>
      </c>
      <c r="G33" s="21" t="s">
        <v>50</v>
      </c>
      <c r="H33" s="21" t="s">
        <v>21</v>
      </c>
      <c r="I33" s="21" t="s">
        <v>25</v>
      </c>
      <c r="J33" s="21" t="s">
        <v>22</v>
      </c>
      <c r="K33" s="21" t="s">
        <v>90</v>
      </c>
      <c r="L33" s="21">
        <v>5</v>
      </c>
      <c r="M33" s="20">
        <v>174.11</v>
      </c>
      <c r="N33" s="20">
        <f t="shared" si="2"/>
        <v>870.55000000000007</v>
      </c>
      <c r="O33" s="21"/>
    </row>
    <row r="34" spans="1:15" s="3" customFormat="1" ht="63" x14ac:dyDescent="0.25">
      <c r="A34" s="21">
        <v>18</v>
      </c>
      <c r="B34" s="22" t="s">
        <v>20</v>
      </c>
      <c r="C34" s="21" t="s">
        <v>75</v>
      </c>
      <c r="D34" s="21" t="s">
        <v>74</v>
      </c>
      <c r="E34" s="21" t="s">
        <v>35</v>
      </c>
      <c r="F34" s="21" t="s">
        <v>96</v>
      </c>
      <c r="G34" s="21" t="s">
        <v>50</v>
      </c>
      <c r="H34" s="21" t="s">
        <v>21</v>
      </c>
      <c r="I34" s="21" t="s">
        <v>25</v>
      </c>
      <c r="J34" s="21" t="s">
        <v>22</v>
      </c>
      <c r="K34" s="21" t="s">
        <v>90</v>
      </c>
      <c r="L34" s="21">
        <v>50</v>
      </c>
      <c r="M34" s="20">
        <v>825.89</v>
      </c>
      <c r="N34" s="20">
        <f t="shared" si="2"/>
        <v>41294.5</v>
      </c>
      <c r="O34" s="21"/>
    </row>
    <row r="35" spans="1:15" s="3" customFormat="1" ht="63" x14ac:dyDescent="0.25">
      <c r="A35" s="21">
        <v>19</v>
      </c>
      <c r="B35" s="22" t="s">
        <v>20</v>
      </c>
      <c r="C35" s="21" t="s">
        <v>60</v>
      </c>
      <c r="D35" s="21" t="s">
        <v>93</v>
      </c>
      <c r="E35" s="21" t="s">
        <v>35</v>
      </c>
      <c r="F35" s="21" t="s">
        <v>96</v>
      </c>
      <c r="G35" s="21" t="s">
        <v>50</v>
      </c>
      <c r="H35" s="21" t="s">
        <v>21</v>
      </c>
      <c r="I35" s="21" t="s">
        <v>25</v>
      </c>
      <c r="J35" s="21" t="s">
        <v>22</v>
      </c>
      <c r="K35" s="21" t="s">
        <v>89</v>
      </c>
      <c r="L35" s="21">
        <v>230</v>
      </c>
      <c r="M35" s="20">
        <v>1319.31</v>
      </c>
      <c r="N35" s="20">
        <f t="shared" si="2"/>
        <v>303441.3</v>
      </c>
      <c r="O35" s="21"/>
    </row>
    <row r="36" spans="1:15" s="3" customFormat="1" ht="63" x14ac:dyDescent="0.25">
      <c r="A36" s="21">
        <v>20</v>
      </c>
      <c r="B36" s="22" t="s">
        <v>20</v>
      </c>
      <c r="C36" s="21" t="s">
        <v>77</v>
      </c>
      <c r="D36" s="21" t="s">
        <v>76</v>
      </c>
      <c r="E36" s="21" t="s">
        <v>35</v>
      </c>
      <c r="F36" s="21" t="s">
        <v>96</v>
      </c>
      <c r="G36" s="21" t="s">
        <v>50</v>
      </c>
      <c r="H36" s="21" t="s">
        <v>21</v>
      </c>
      <c r="I36" s="21" t="s">
        <v>25</v>
      </c>
      <c r="J36" s="21" t="s">
        <v>22</v>
      </c>
      <c r="K36" s="21" t="s">
        <v>53</v>
      </c>
      <c r="L36" s="21">
        <v>20</v>
      </c>
      <c r="M36" s="20">
        <v>308.04000000000002</v>
      </c>
      <c r="N36" s="20">
        <f>L36*M36</f>
        <v>6160.8</v>
      </c>
      <c r="O36" s="21"/>
    </row>
    <row r="37" spans="1:15" s="3" customFormat="1" ht="63" x14ac:dyDescent="0.25">
      <c r="A37" s="21">
        <v>21</v>
      </c>
      <c r="B37" s="22" t="s">
        <v>20</v>
      </c>
      <c r="C37" s="21" t="s">
        <v>79</v>
      </c>
      <c r="D37" s="21" t="s">
        <v>78</v>
      </c>
      <c r="E37" s="21" t="s">
        <v>35</v>
      </c>
      <c r="F37" s="21" t="s">
        <v>96</v>
      </c>
      <c r="G37" s="21" t="s">
        <v>50</v>
      </c>
      <c r="H37" s="21" t="s">
        <v>21</v>
      </c>
      <c r="I37" s="21" t="s">
        <v>25</v>
      </c>
      <c r="J37" s="21" t="s">
        <v>22</v>
      </c>
      <c r="K37" s="21" t="s">
        <v>53</v>
      </c>
      <c r="L37" s="21">
        <v>20</v>
      </c>
      <c r="M37" s="20">
        <v>687.5</v>
      </c>
      <c r="N37" s="20">
        <f>L37*M37</f>
        <v>13750</v>
      </c>
      <c r="O37" s="21"/>
    </row>
    <row r="38" spans="1:15" s="3" customFormat="1" ht="63" x14ac:dyDescent="0.25">
      <c r="A38" s="21">
        <v>22</v>
      </c>
      <c r="B38" s="22" t="s">
        <v>20</v>
      </c>
      <c r="C38" s="21" t="s">
        <v>81</v>
      </c>
      <c r="D38" s="21" t="s">
        <v>80</v>
      </c>
      <c r="E38" s="21" t="s">
        <v>35</v>
      </c>
      <c r="F38" s="21" t="s">
        <v>96</v>
      </c>
      <c r="G38" s="21" t="s">
        <v>50</v>
      </c>
      <c r="H38" s="21" t="s">
        <v>21</v>
      </c>
      <c r="I38" s="21" t="s">
        <v>25</v>
      </c>
      <c r="J38" s="21" t="s">
        <v>22</v>
      </c>
      <c r="K38" s="21" t="s">
        <v>53</v>
      </c>
      <c r="L38" s="21">
        <v>10</v>
      </c>
      <c r="M38" s="20">
        <v>410.71</v>
      </c>
      <c r="N38" s="20">
        <f>L38*M38</f>
        <v>4107.0999999999995</v>
      </c>
      <c r="O38" s="21"/>
    </row>
    <row r="39" spans="1:15" s="3" customFormat="1" ht="63" x14ac:dyDescent="0.25">
      <c r="A39" s="21">
        <v>23</v>
      </c>
      <c r="B39" s="22" t="s">
        <v>20</v>
      </c>
      <c r="C39" s="21" t="s">
        <v>83</v>
      </c>
      <c r="D39" s="21" t="s">
        <v>82</v>
      </c>
      <c r="E39" s="21" t="s">
        <v>35</v>
      </c>
      <c r="F39" s="21" t="s">
        <v>96</v>
      </c>
      <c r="G39" s="21" t="s">
        <v>50</v>
      </c>
      <c r="H39" s="21" t="s">
        <v>21</v>
      </c>
      <c r="I39" s="21" t="s">
        <v>25</v>
      </c>
      <c r="J39" s="21" t="s">
        <v>22</v>
      </c>
      <c r="K39" s="21" t="s">
        <v>90</v>
      </c>
      <c r="L39" s="21">
        <v>1</v>
      </c>
      <c r="M39" s="20">
        <v>562.89</v>
      </c>
      <c r="N39" s="20">
        <f t="shared" ref="N39:N42" si="3">L39*M39</f>
        <v>562.89</v>
      </c>
      <c r="O39" s="21"/>
    </row>
    <row r="40" spans="1:15" s="3" customFormat="1" ht="63" x14ac:dyDescent="0.25">
      <c r="A40" s="21">
        <v>24</v>
      </c>
      <c r="B40" s="22" t="s">
        <v>20</v>
      </c>
      <c r="C40" s="21" t="s">
        <v>86</v>
      </c>
      <c r="D40" s="21" t="s">
        <v>85</v>
      </c>
      <c r="E40" s="21" t="s">
        <v>35</v>
      </c>
      <c r="F40" s="21" t="s">
        <v>96</v>
      </c>
      <c r="G40" s="21" t="s">
        <v>50</v>
      </c>
      <c r="H40" s="21" t="s">
        <v>21</v>
      </c>
      <c r="I40" s="21" t="s">
        <v>25</v>
      </c>
      <c r="J40" s="21" t="s">
        <v>22</v>
      </c>
      <c r="K40" s="21" t="s">
        <v>90</v>
      </c>
      <c r="L40" s="21">
        <v>2</v>
      </c>
      <c r="M40" s="20">
        <v>339.29</v>
      </c>
      <c r="N40" s="20">
        <f t="shared" si="3"/>
        <v>678.58</v>
      </c>
      <c r="O40" s="21"/>
    </row>
    <row r="41" spans="1:15" s="3" customFormat="1" ht="63" x14ac:dyDescent="0.25">
      <c r="A41" s="21">
        <v>25</v>
      </c>
      <c r="B41" s="22" t="s">
        <v>20</v>
      </c>
      <c r="C41" s="21" t="s">
        <v>88</v>
      </c>
      <c r="D41" s="21" t="s">
        <v>87</v>
      </c>
      <c r="E41" s="21" t="s">
        <v>35</v>
      </c>
      <c r="F41" s="21" t="s">
        <v>96</v>
      </c>
      <c r="G41" s="21" t="s">
        <v>50</v>
      </c>
      <c r="H41" s="21" t="s">
        <v>21</v>
      </c>
      <c r="I41" s="21" t="s">
        <v>25</v>
      </c>
      <c r="J41" s="21" t="s">
        <v>22</v>
      </c>
      <c r="K41" s="21" t="s">
        <v>53</v>
      </c>
      <c r="L41" s="21">
        <v>100</v>
      </c>
      <c r="M41" s="20">
        <v>89.29</v>
      </c>
      <c r="N41" s="20">
        <f t="shared" si="3"/>
        <v>8929</v>
      </c>
      <c r="O41" s="21"/>
    </row>
    <row r="42" spans="1:15" s="3" customFormat="1" ht="63" x14ac:dyDescent="0.25">
      <c r="A42" s="21">
        <v>26</v>
      </c>
      <c r="B42" s="22" t="s">
        <v>20</v>
      </c>
      <c r="C42" s="21" t="s">
        <v>92</v>
      </c>
      <c r="D42" s="21" t="s">
        <v>91</v>
      </c>
      <c r="E42" s="21" t="s">
        <v>35</v>
      </c>
      <c r="F42" s="21" t="s">
        <v>96</v>
      </c>
      <c r="G42" s="21" t="s">
        <v>50</v>
      </c>
      <c r="H42" s="21" t="s">
        <v>21</v>
      </c>
      <c r="I42" s="21" t="s">
        <v>25</v>
      </c>
      <c r="J42" s="21" t="s">
        <v>22</v>
      </c>
      <c r="K42" s="21" t="s">
        <v>53</v>
      </c>
      <c r="L42" s="21">
        <v>2</v>
      </c>
      <c r="M42" s="20">
        <v>156.25</v>
      </c>
      <c r="N42" s="20">
        <f t="shared" si="3"/>
        <v>312.5</v>
      </c>
      <c r="O42" s="21"/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2541964.2899999996</v>
      </c>
      <c r="O43" s="24"/>
    </row>
    <row r="44" spans="1:15" ht="23.25" customHeight="1" x14ac:dyDescent="0.2">
      <c r="A44" s="47" t="s">
        <v>24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s="1" customFormat="1" ht="103.5" customHeight="1" x14ac:dyDescent="0.25">
      <c r="A45" s="21">
        <v>1</v>
      </c>
      <c r="B45" s="22" t="s">
        <v>20</v>
      </c>
      <c r="C45" s="21" t="s">
        <v>37</v>
      </c>
      <c r="D45" s="21" t="s">
        <v>37</v>
      </c>
      <c r="E45" s="21" t="s">
        <v>35</v>
      </c>
      <c r="F45" s="21" t="s">
        <v>29</v>
      </c>
      <c r="G45" s="21" t="s">
        <v>50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43" t="s">
        <v>147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38</v>
      </c>
      <c r="D46" s="21" t="s">
        <v>54</v>
      </c>
      <c r="E46" s="21" t="s">
        <v>108</v>
      </c>
      <c r="F46" s="21" t="s">
        <v>29</v>
      </c>
      <c r="G46" s="21" t="s">
        <v>50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43" t="s">
        <v>147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55</v>
      </c>
      <c r="E47" s="21" t="s">
        <v>108</v>
      </c>
      <c r="F47" s="21" t="s">
        <v>29</v>
      </c>
      <c r="G47" s="21" t="s">
        <v>50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43" t="s">
        <v>147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39</v>
      </c>
      <c r="E48" s="21" t="s">
        <v>35</v>
      </c>
      <c r="F48" s="21" t="s">
        <v>29</v>
      </c>
      <c r="G48" s="21" t="s">
        <v>50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43" t="s">
        <v>147</v>
      </c>
    </row>
    <row r="49" spans="1:15" s="3" customFormat="1" ht="96.75" customHeight="1" x14ac:dyDescent="0.25">
      <c r="A49" s="21">
        <v>5</v>
      </c>
      <c r="B49" s="22" t="s">
        <v>20</v>
      </c>
      <c r="C49" s="40" t="s">
        <v>124</v>
      </c>
      <c r="D49" s="41" t="s">
        <v>125</v>
      </c>
      <c r="E49" s="21" t="s">
        <v>35</v>
      </c>
      <c r="F49" s="21" t="s">
        <v>95</v>
      </c>
      <c r="G49" s="21" t="s">
        <v>50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21" t="s">
        <v>136</v>
      </c>
    </row>
    <row r="50" spans="1:15" s="3" customFormat="1" ht="152.25" customHeight="1" x14ac:dyDescent="0.25">
      <c r="A50" s="21">
        <v>6</v>
      </c>
      <c r="B50" s="22" t="s">
        <v>20</v>
      </c>
      <c r="C50" s="41" t="s">
        <v>126</v>
      </c>
      <c r="D50" s="39" t="s">
        <v>127</v>
      </c>
      <c r="E50" s="21" t="s">
        <v>35</v>
      </c>
      <c r="F50" s="21" t="s">
        <v>95</v>
      </c>
      <c r="G50" s="21" t="s">
        <v>50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21" t="s">
        <v>136</v>
      </c>
    </row>
    <row r="51" spans="1:15" s="3" customFormat="1" ht="113.25" customHeight="1" x14ac:dyDescent="0.25">
      <c r="A51" s="21">
        <v>7</v>
      </c>
      <c r="B51" s="22" t="s">
        <v>20</v>
      </c>
      <c r="C51" s="38" t="s">
        <v>128</v>
      </c>
      <c r="D51" s="42" t="s">
        <v>129</v>
      </c>
      <c r="E51" s="21" t="s">
        <v>35</v>
      </c>
      <c r="F51" s="21" t="s">
        <v>95</v>
      </c>
      <c r="G51" s="21" t="s">
        <v>50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21" t="s">
        <v>136</v>
      </c>
    </row>
    <row r="52" spans="1:15" s="3" customFormat="1" ht="160.5" customHeight="1" x14ac:dyDescent="0.25">
      <c r="A52" s="21">
        <v>8</v>
      </c>
      <c r="B52" s="22" t="s">
        <v>20</v>
      </c>
      <c r="C52" s="41" t="s">
        <v>130</v>
      </c>
      <c r="D52" s="38" t="s">
        <v>131</v>
      </c>
      <c r="E52" s="21" t="s">
        <v>35</v>
      </c>
      <c r="F52" s="21" t="s">
        <v>95</v>
      </c>
      <c r="G52" s="21" t="s">
        <v>50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21" t="s">
        <v>136</v>
      </c>
    </row>
    <row r="53" spans="1:15" s="3" customFormat="1" ht="139.5" customHeight="1" x14ac:dyDescent="0.25">
      <c r="A53" s="21">
        <v>9</v>
      </c>
      <c r="B53" s="22" t="s">
        <v>20</v>
      </c>
      <c r="C53" s="38" t="s">
        <v>132</v>
      </c>
      <c r="D53" s="42" t="s">
        <v>133</v>
      </c>
      <c r="E53" s="21" t="s">
        <v>35</v>
      </c>
      <c r="F53" s="21" t="s">
        <v>134</v>
      </c>
      <c r="G53" s="21" t="s">
        <v>50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21" t="s">
        <v>136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40</v>
      </c>
      <c r="D54" s="21" t="s">
        <v>94</v>
      </c>
      <c r="E54" s="21" t="s">
        <v>35</v>
      </c>
      <c r="F54" s="21" t="s">
        <v>29</v>
      </c>
      <c r="G54" s="21" t="s">
        <v>50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146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41</v>
      </c>
      <c r="D55" s="21" t="s">
        <v>41</v>
      </c>
      <c r="E55" s="21" t="s">
        <v>35</v>
      </c>
      <c r="F55" s="21" t="s">
        <v>58</v>
      </c>
      <c r="G55" s="21" t="s">
        <v>50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21"/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35</v>
      </c>
      <c r="F56" s="21" t="s">
        <v>29</v>
      </c>
      <c r="G56" s="21" t="s">
        <v>50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43" t="s">
        <v>147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57</v>
      </c>
      <c r="D57" s="21" t="s">
        <v>115</v>
      </c>
      <c r="E57" s="21" t="s">
        <v>35</v>
      </c>
      <c r="F57" s="21" t="s">
        <v>29</v>
      </c>
      <c r="G57" s="21" t="s">
        <v>50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/>
    </row>
    <row r="58" spans="1:15" s="3" customFormat="1" ht="87.75" customHeight="1" x14ac:dyDescent="0.25">
      <c r="A58" s="21">
        <v>14</v>
      </c>
      <c r="B58" s="22"/>
      <c r="C58" s="21" t="s">
        <v>42</v>
      </c>
      <c r="D58" s="21" t="s">
        <v>42</v>
      </c>
      <c r="E58" s="21" t="s">
        <v>35</v>
      </c>
      <c r="F58" s="43" t="s">
        <v>138</v>
      </c>
      <c r="G58" s="21" t="s">
        <v>50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23">
        <v>6000000</v>
      </c>
      <c r="N58" s="23">
        <f t="shared" si="4"/>
        <v>6000000</v>
      </c>
      <c r="O58" s="21" t="s">
        <v>135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116</v>
      </c>
      <c r="D59" s="21" t="s">
        <v>117</v>
      </c>
      <c r="E59" s="21" t="s">
        <v>35</v>
      </c>
      <c r="F59" s="21" t="s">
        <v>95</v>
      </c>
      <c r="G59" s="21" t="s">
        <v>50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/>
    </row>
    <row r="60" spans="1:15" s="3" customFormat="1" ht="102.75" customHeight="1" x14ac:dyDescent="0.25">
      <c r="A60" s="21">
        <v>16</v>
      </c>
      <c r="B60" s="22" t="s">
        <v>20</v>
      </c>
      <c r="C60" s="21" t="s">
        <v>43</v>
      </c>
      <c r="D60" s="21" t="s">
        <v>43</v>
      </c>
      <c r="E60" s="21" t="s">
        <v>35</v>
      </c>
      <c r="F60" s="21" t="s">
        <v>95</v>
      </c>
      <c r="G60" s="21" t="s">
        <v>50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/>
    </row>
    <row r="61" spans="1:15" s="3" customFormat="1" ht="92.25" customHeight="1" x14ac:dyDescent="0.25">
      <c r="A61" s="21">
        <v>17</v>
      </c>
      <c r="B61" s="21" t="s">
        <v>20</v>
      </c>
      <c r="C61" s="22" t="s">
        <v>44</v>
      </c>
      <c r="D61" s="22" t="s">
        <v>44</v>
      </c>
      <c r="E61" s="21" t="s">
        <v>35</v>
      </c>
      <c r="F61" s="43" t="s">
        <v>36</v>
      </c>
      <c r="G61" s="21" t="s">
        <v>50</v>
      </c>
      <c r="H61" s="21"/>
      <c r="I61" s="21" t="s">
        <v>25</v>
      </c>
      <c r="J61" s="21" t="s">
        <v>22</v>
      </c>
      <c r="K61" s="21" t="s">
        <v>26</v>
      </c>
      <c r="L61" s="21">
        <v>1</v>
      </c>
      <c r="M61" s="23">
        <v>2500000</v>
      </c>
      <c r="N61" s="23">
        <f t="shared" si="4"/>
        <v>2500000</v>
      </c>
      <c r="O61" s="21" t="s">
        <v>135</v>
      </c>
    </row>
    <row r="62" spans="1:15" s="3" customFormat="1" ht="92.25" customHeight="1" x14ac:dyDescent="0.25">
      <c r="A62" s="21">
        <v>18</v>
      </c>
      <c r="B62" s="21"/>
      <c r="C62" s="22" t="s">
        <v>44</v>
      </c>
      <c r="D62" s="22" t="s">
        <v>44</v>
      </c>
      <c r="E62" s="21" t="s">
        <v>35</v>
      </c>
      <c r="F62" s="43" t="s">
        <v>36</v>
      </c>
      <c r="G62" s="21" t="s">
        <v>50</v>
      </c>
      <c r="H62" s="21"/>
      <c r="I62" s="21" t="s">
        <v>25</v>
      </c>
      <c r="J62" s="21" t="s">
        <v>22</v>
      </c>
      <c r="K62" s="21" t="s">
        <v>26</v>
      </c>
      <c r="L62" s="21">
        <v>1</v>
      </c>
      <c r="M62" s="23">
        <v>9500000</v>
      </c>
      <c r="N62" s="23">
        <f>L62*M62</f>
        <v>9500000</v>
      </c>
      <c r="O62" s="21" t="s">
        <v>135</v>
      </c>
    </row>
    <row r="63" spans="1:15" s="3" customFormat="1" ht="88.5" customHeight="1" x14ac:dyDescent="0.25">
      <c r="A63" s="21">
        <v>19</v>
      </c>
      <c r="B63" s="22"/>
      <c r="C63" s="21" t="s">
        <v>45</v>
      </c>
      <c r="D63" s="21" t="s">
        <v>45</v>
      </c>
      <c r="E63" s="21" t="s">
        <v>35</v>
      </c>
      <c r="F63" s="21" t="s">
        <v>96</v>
      </c>
      <c r="G63" s="21" t="s">
        <v>50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23">
        <v>1000000</v>
      </c>
      <c r="N63" s="23">
        <f>L63*M63</f>
        <v>1000000</v>
      </c>
      <c r="O63" s="21"/>
    </row>
    <row r="64" spans="1:15" s="3" customFormat="1" ht="88.5" customHeight="1" x14ac:dyDescent="0.25">
      <c r="A64" s="21">
        <v>20</v>
      </c>
      <c r="B64" s="22" t="s">
        <v>20</v>
      </c>
      <c r="C64" s="21" t="s">
        <v>56</v>
      </c>
      <c r="D64" s="21" t="s">
        <v>106</v>
      </c>
      <c r="E64" s="21" t="s">
        <v>35</v>
      </c>
      <c r="F64" s="21" t="s">
        <v>29</v>
      </c>
      <c r="G64" s="21" t="s">
        <v>50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43" t="s">
        <v>147</v>
      </c>
    </row>
    <row r="65" spans="1:15" s="3" customFormat="1" ht="93" customHeight="1" x14ac:dyDescent="0.25">
      <c r="A65" s="21">
        <v>21</v>
      </c>
      <c r="B65" s="22"/>
      <c r="C65" s="21" t="s">
        <v>46</v>
      </c>
      <c r="D65" s="21" t="s">
        <v>46</v>
      </c>
      <c r="E65" s="21" t="s">
        <v>35</v>
      </c>
      <c r="F65" s="21" t="s">
        <v>95</v>
      </c>
      <c r="G65" s="21" t="s">
        <v>50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136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35</v>
      </c>
      <c r="F66" s="21" t="s">
        <v>95</v>
      </c>
      <c r="G66" s="21" t="s">
        <v>50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136</v>
      </c>
    </row>
    <row r="67" spans="1:15" s="3" customFormat="1" ht="79.5" customHeight="1" x14ac:dyDescent="0.25">
      <c r="A67" s="21">
        <v>23</v>
      </c>
      <c r="B67" s="22"/>
      <c r="C67" s="21" t="s">
        <v>47</v>
      </c>
      <c r="D67" s="21" t="s">
        <v>47</v>
      </c>
      <c r="E67" s="21" t="s">
        <v>35</v>
      </c>
      <c r="F67" s="44" t="s">
        <v>138</v>
      </c>
      <c r="G67" s="21" t="s">
        <v>50</v>
      </c>
      <c r="H67" s="21"/>
      <c r="I67" s="21" t="s">
        <v>25</v>
      </c>
      <c r="J67" s="21" t="s">
        <v>22</v>
      </c>
      <c r="K67" s="21" t="s">
        <v>26</v>
      </c>
      <c r="L67" s="21">
        <v>1</v>
      </c>
      <c r="M67" s="23">
        <v>2100000</v>
      </c>
      <c r="N67" s="23">
        <f t="shared" si="6"/>
        <v>2100000</v>
      </c>
      <c r="O67" s="21" t="s">
        <v>135</v>
      </c>
    </row>
    <row r="68" spans="1:15" s="3" customFormat="1" ht="88.5" customHeight="1" x14ac:dyDescent="0.25">
      <c r="A68" s="21">
        <v>24</v>
      </c>
      <c r="B68" s="22"/>
      <c r="C68" s="21" t="s">
        <v>48</v>
      </c>
      <c r="D68" s="21" t="s">
        <v>48</v>
      </c>
      <c r="E68" s="21" t="s">
        <v>35</v>
      </c>
      <c r="F68" s="21" t="s">
        <v>95</v>
      </c>
      <c r="G68" s="21" t="s">
        <v>50</v>
      </c>
      <c r="H68" s="21"/>
      <c r="I68" s="21" t="s">
        <v>25</v>
      </c>
      <c r="J68" s="21" t="s">
        <v>22</v>
      </c>
      <c r="K68" s="21" t="s">
        <v>26</v>
      </c>
      <c r="L68" s="21">
        <v>1</v>
      </c>
      <c r="M68" s="23">
        <v>150000</v>
      </c>
      <c r="N68" s="23">
        <f t="shared" si="6"/>
        <v>150000</v>
      </c>
      <c r="O68" s="21"/>
    </row>
    <row r="69" spans="1:15" s="3" customFormat="1" ht="87.75" customHeight="1" x14ac:dyDescent="0.25">
      <c r="A69" s="21">
        <v>25</v>
      </c>
      <c r="B69" s="22"/>
      <c r="C69" s="43" t="s">
        <v>137</v>
      </c>
      <c r="D69" s="43" t="s">
        <v>137</v>
      </c>
      <c r="E69" s="21" t="s">
        <v>35</v>
      </c>
      <c r="F69" s="43" t="s">
        <v>36</v>
      </c>
      <c r="G69" s="21" t="s">
        <v>50</v>
      </c>
      <c r="H69" s="21"/>
      <c r="I69" s="21" t="s">
        <v>25</v>
      </c>
      <c r="J69" s="21" t="s">
        <v>22</v>
      </c>
      <c r="K69" s="21" t="s">
        <v>26</v>
      </c>
      <c r="L69" s="21">
        <v>1</v>
      </c>
      <c r="M69" s="23">
        <v>90000</v>
      </c>
      <c r="N69" s="23">
        <f t="shared" si="6"/>
        <v>90000</v>
      </c>
      <c r="O69" s="21" t="s">
        <v>135</v>
      </c>
    </row>
    <row r="70" spans="1:15" s="3" customFormat="1" ht="87.75" customHeight="1" x14ac:dyDescent="0.25">
      <c r="A70" s="21">
        <v>26</v>
      </c>
      <c r="B70" s="22"/>
      <c r="C70" s="21" t="s">
        <v>49</v>
      </c>
      <c r="D70" s="21" t="s">
        <v>97</v>
      </c>
      <c r="E70" s="43" t="s">
        <v>108</v>
      </c>
      <c r="F70" s="21" t="s">
        <v>95</v>
      </c>
      <c r="G70" s="21" t="s">
        <v>50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21" t="s">
        <v>135</v>
      </c>
    </row>
    <row r="71" spans="1:15" s="3" customFormat="1" ht="80.25" customHeight="1" x14ac:dyDescent="0.25">
      <c r="A71" s="21">
        <v>27</v>
      </c>
      <c r="B71" s="22"/>
      <c r="C71" s="21" t="s">
        <v>49</v>
      </c>
      <c r="D71" s="21" t="s">
        <v>98</v>
      </c>
      <c r="E71" s="21" t="s">
        <v>108</v>
      </c>
      <c r="F71" s="21" t="s">
        <v>95</v>
      </c>
      <c r="G71" s="21" t="s">
        <v>50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136</v>
      </c>
    </row>
    <row r="72" spans="1:15" s="3" customFormat="1" ht="80.25" customHeight="1" x14ac:dyDescent="0.25">
      <c r="A72" s="21">
        <v>28</v>
      </c>
      <c r="B72" s="22"/>
      <c r="C72" s="21" t="s">
        <v>113</v>
      </c>
      <c r="D72" s="21" t="s">
        <v>113</v>
      </c>
      <c r="E72" s="21" t="s">
        <v>123</v>
      </c>
      <c r="F72" s="21" t="s">
        <v>36</v>
      </c>
      <c r="G72" s="21" t="s">
        <v>50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21"/>
    </row>
    <row r="73" spans="1:15" s="3" customFormat="1" ht="80.25" customHeight="1" x14ac:dyDescent="0.25">
      <c r="A73" s="21">
        <v>29</v>
      </c>
      <c r="B73" s="22"/>
      <c r="C73" s="21" t="s">
        <v>114</v>
      </c>
      <c r="D73" s="21" t="s">
        <v>114</v>
      </c>
      <c r="E73" s="21" t="s">
        <v>123</v>
      </c>
      <c r="F73" s="21" t="s">
        <v>36</v>
      </c>
      <c r="G73" s="21" t="s">
        <v>50</v>
      </c>
      <c r="H73" s="21"/>
      <c r="I73" s="21" t="s">
        <v>25</v>
      </c>
      <c r="J73" s="21" t="s">
        <v>22</v>
      </c>
      <c r="K73" s="21" t="s">
        <v>26</v>
      </c>
      <c r="L73" s="21">
        <v>1</v>
      </c>
      <c r="M73" s="23">
        <v>173111195</v>
      </c>
      <c r="N73" s="23">
        <f t="shared" ref="N73:N85" si="7">M73*L73</f>
        <v>173111195</v>
      </c>
      <c r="O73" s="21"/>
    </row>
    <row r="74" spans="1:15" s="3" customFormat="1" ht="80.25" customHeight="1" x14ac:dyDescent="0.25">
      <c r="A74" s="21">
        <v>30</v>
      </c>
      <c r="B74" s="22" t="s">
        <v>20</v>
      </c>
      <c r="C74" s="21" t="s">
        <v>122</v>
      </c>
      <c r="D74" s="21" t="s">
        <v>122</v>
      </c>
      <c r="E74" s="21" t="s">
        <v>108</v>
      </c>
      <c r="F74" s="21" t="s">
        <v>95</v>
      </c>
      <c r="G74" s="21" t="s">
        <v>50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45">
        <v>0</v>
      </c>
      <c r="N74" s="45">
        <f t="shared" si="7"/>
        <v>0</v>
      </c>
      <c r="O74" s="21" t="s">
        <v>139</v>
      </c>
    </row>
    <row r="75" spans="1:15" s="3" customFormat="1" ht="80.25" customHeight="1" x14ac:dyDescent="0.25">
      <c r="A75" s="21">
        <v>31</v>
      </c>
      <c r="B75" s="22"/>
      <c r="C75" s="43" t="s">
        <v>140</v>
      </c>
      <c r="D75" s="43" t="s">
        <v>142</v>
      </c>
      <c r="E75" s="43" t="s">
        <v>108</v>
      </c>
      <c r="F75" s="43" t="s">
        <v>134</v>
      </c>
      <c r="G75" s="43" t="s">
        <v>50</v>
      </c>
      <c r="H75" s="43"/>
      <c r="I75" s="43" t="s">
        <v>25</v>
      </c>
      <c r="J75" s="43" t="s">
        <v>22</v>
      </c>
      <c r="K75" s="43" t="s">
        <v>26</v>
      </c>
      <c r="L75" s="43">
        <v>1</v>
      </c>
      <c r="M75" s="45">
        <v>6000000</v>
      </c>
      <c r="N75" s="45">
        <f t="shared" si="7"/>
        <v>6000000</v>
      </c>
      <c r="O75" s="21" t="s">
        <v>135</v>
      </c>
    </row>
    <row r="76" spans="1:15" s="3" customFormat="1" ht="80.25" customHeight="1" x14ac:dyDescent="0.25">
      <c r="A76" s="21">
        <v>32</v>
      </c>
      <c r="B76" s="22"/>
      <c r="C76" s="43" t="s">
        <v>140</v>
      </c>
      <c r="D76" s="43" t="s">
        <v>142</v>
      </c>
      <c r="E76" s="43" t="s">
        <v>108</v>
      </c>
      <c r="F76" s="43" t="s">
        <v>134</v>
      </c>
      <c r="G76" s="43" t="s">
        <v>50</v>
      </c>
      <c r="H76" s="43"/>
      <c r="I76" s="43" t="s">
        <v>25</v>
      </c>
      <c r="J76" s="43" t="s">
        <v>22</v>
      </c>
      <c r="K76" s="43" t="s">
        <v>26</v>
      </c>
      <c r="L76" s="43">
        <v>1</v>
      </c>
      <c r="M76" s="45">
        <v>6000000</v>
      </c>
      <c r="N76" s="45">
        <f t="shared" si="7"/>
        <v>6000000</v>
      </c>
      <c r="O76" s="21" t="s">
        <v>135</v>
      </c>
    </row>
    <row r="77" spans="1:15" s="3" customFormat="1" ht="80.25" customHeight="1" x14ac:dyDescent="0.25">
      <c r="A77" s="21">
        <v>33</v>
      </c>
      <c r="B77" s="22"/>
      <c r="C77" s="43" t="s">
        <v>141</v>
      </c>
      <c r="D77" s="43" t="s">
        <v>143</v>
      </c>
      <c r="E77" s="43" t="s">
        <v>108</v>
      </c>
      <c r="F77" s="43" t="s">
        <v>134</v>
      </c>
      <c r="G77" s="43" t="s">
        <v>50</v>
      </c>
      <c r="H77" s="43"/>
      <c r="I77" s="43" t="s">
        <v>25</v>
      </c>
      <c r="J77" s="43" t="s">
        <v>22</v>
      </c>
      <c r="K77" s="43" t="s">
        <v>26</v>
      </c>
      <c r="L77" s="43">
        <v>1</v>
      </c>
      <c r="M77" s="45">
        <v>6000000</v>
      </c>
      <c r="N77" s="45">
        <f t="shared" si="7"/>
        <v>6000000</v>
      </c>
      <c r="O77" s="21" t="s">
        <v>135</v>
      </c>
    </row>
    <row r="78" spans="1:15" s="3" customFormat="1" ht="80.25" customHeight="1" x14ac:dyDescent="0.25">
      <c r="A78" s="21">
        <v>34</v>
      </c>
      <c r="B78" s="22"/>
      <c r="C78" s="43" t="s">
        <v>141</v>
      </c>
      <c r="D78" s="43" t="s">
        <v>143</v>
      </c>
      <c r="E78" s="43" t="s">
        <v>108</v>
      </c>
      <c r="F78" s="43" t="s">
        <v>134</v>
      </c>
      <c r="G78" s="43" t="s">
        <v>50</v>
      </c>
      <c r="H78" s="43"/>
      <c r="I78" s="43" t="s">
        <v>25</v>
      </c>
      <c r="J78" s="43" t="s">
        <v>22</v>
      </c>
      <c r="K78" s="43" t="s">
        <v>26</v>
      </c>
      <c r="L78" s="43">
        <v>1</v>
      </c>
      <c r="M78" s="45">
        <v>6000000</v>
      </c>
      <c r="N78" s="45">
        <f>L78*M78</f>
        <v>6000000</v>
      </c>
      <c r="O78" s="21" t="s">
        <v>135</v>
      </c>
    </row>
    <row r="79" spans="1:15" s="3" customFormat="1" ht="80.25" customHeight="1" x14ac:dyDescent="0.25">
      <c r="A79" s="21">
        <v>35</v>
      </c>
      <c r="B79" s="22"/>
      <c r="C79" s="43" t="s">
        <v>144</v>
      </c>
      <c r="D79" s="43" t="s">
        <v>145</v>
      </c>
      <c r="E79" s="43" t="s">
        <v>108</v>
      </c>
      <c r="F79" s="43" t="s">
        <v>134</v>
      </c>
      <c r="G79" s="43" t="s">
        <v>50</v>
      </c>
      <c r="H79" s="43"/>
      <c r="I79" s="43" t="s">
        <v>25</v>
      </c>
      <c r="J79" s="43" t="s">
        <v>22</v>
      </c>
      <c r="K79" s="43" t="s">
        <v>26</v>
      </c>
      <c r="L79" s="43">
        <v>1</v>
      </c>
      <c r="M79" s="45">
        <v>6000000</v>
      </c>
      <c r="N79" s="45">
        <f t="shared" ref="N79:N80" si="8">L79*M79</f>
        <v>6000000</v>
      </c>
      <c r="O79" s="21" t="s">
        <v>135</v>
      </c>
    </row>
    <row r="80" spans="1:15" s="3" customFormat="1" ht="80.25" customHeight="1" x14ac:dyDescent="0.25">
      <c r="A80" s="21">
        <v>36</v>
      </c>
      <c r="B80" s="22"/>
      <c r="C80" s="43" t="s">
        <v>144</v>
      </c>
      <c r="D80" s="43" t="s">
        <v>145</v>
      </c>
      <c r="E80" s="43" t="s">
        <v>108</v>
      </c>
      <c r="F80" s="43" t="s">
        <v>134</v>
      </c>
      <c r="G80" s="43" t="s">
        <v>50</v>
      </c>
      <c r="H80" s="43"/>
      <c r="I80" s="43" t="s">
        <v>25</v>
      </c>
      <c r="J80" s="43" t="s">
        <v>22</v>
      </c>
      <c r="K80" s="43" t="s">
        <v>26</v>
      </c>
      <c r="L80" s="43">
        <v>1</v>
      </c>
      <c r="M80" s="45">
        <v>6000000</v>
      </c>
      <c r="N80" s="45">
        <f t="shared" si="8"/>
        <v>6000000</v>
      </c>
      <c r="O80" s="21" t="s">
        <v>135</v>
      </c>
    </row>
    <row r="81" spans="1:15" s="3" customFormat="1" ht="80.25" customHeight="1" x14ac:dyDescent="0.25">
      <c r="A81" s="21">
        <v>37</v>
      </c>
      <c r="B81" s="22"/>
      <c r="C81" s="21" t="s">
        <v>111</v>
      </c>
      <c r="D81" s="21" t="s">
        <v>111</v>
      </c>
      <c r="E81" s="21" t="s">
        <v>35</v>
      </c>
      <c r="F81" s="21" t="s">
        <v>36</v>
      </c>
      <c r="G81" s="21" t="s">
        <v>50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23">
        <v>8000000</v>
      </c>
      <c r="N81" s="23">
        <f t="shared" si="7"/>
        <v>8000000</v>
      </c>
      <c r="O81" s="21"/>
    </row>
    <row r="82" spans="1:15" s="3" customFormat="1" ht="80.25" customHeight="1" x14ac:dyDescent="0.25">
      <c r="A82" s="21">
        <v>38</v>
      </c>
      <c r="B82" s="22"/>
      <c r="C82" s="21" t="s">
        <v>112</v>
      </c>
      <c r="D82" s="21" t="s">
        <v>112</v>
      </c>
      <c r="E82" s="21" t="s">
        <v>123</v>
      </c>
      <c r="F82" s="21" t="s">
        <v>36</v>
      </c>
      <c r="G82" s="21" t="s">
        <v>50</v>
      </c>
      <c r="H82" s="21"/>
      <c r="I82" s="21" t="s">
        <v>25</v>
      </c>
      <c r="J82" s="21" t="s">
        <v>22</v>
      </c>
      <c r="K82" s="21" t="s">
        <v>26</v>
      </c>
      <c r="L82" s="21">
        <v>1</v>
      </c>
      <c r="M82" s="23">
        <v>29597604</v>
      </c>
      <c r="N82" s="23">
        <f t="shared" si="7"/>
        <v>29597604</v>
      </c>
      <c r="O82" s="21"/>
    </row>
    <row r="83" spans="1:15" s="3" customFormat="1" ht="80.25" customHeight="1" x14ac:dyDescent="0.25">
      <c r="A83" s="21">
        <v>39</v>
      </c>
      <c r="B83" s="22"/>
      <c r="C83" s="21" t="s">
        <v>119</v>
      </c>
      <c r="D83" s="21" t="s">
        <v>118</v>
      </c>
      <c r="E83" s="21" t="s">
        <v>35</v>
      </c>
      <c r="F83" s="43" t="s">
        <v>36</v>
      </c>
      <c r="G83" s="21" t="s">
        <v>50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21" t="s">
        <v>135</v>
      </c>
    </row>
    <row r="84" spans="1:15" s="3" customFormat="1" ht="80.25" customHeight="1" x14ac:dyDescent="0.25">
      <c r="A84" s="21">
        <v>40</v>
      </c>
      <c r="B84" s="22"/>
      <c r="C84" s="21" t="s">
        <v>121</v>
      </c>
      <c r="D84" s="21" t="s">
        <v>120</v>
      </c>
      <c r="E84" s="21" t="s">
        <v>35</v>
      </c>
      <c r="F84" s="21" t="s">
        <v>29</v>
      </c>
      <c r="G84" s="21" t="s">
        <v>50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43" t="s">
        <v>147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109</v>
      </c>
      <c r="D85" s="21" t="s">
        <v>109</v>
      </c>
      <c r="E85" s="21" t="s">
        <v>108</v>
      </c>
      <c r="F85" s="43" t="s">
        <v>134</v>
      </c>
      <c r="G85" s="21" t="s">
        <v>50</v>
      </c>
      <c r="H85" s="21"/>
      <c r="I85" s="21" t="s">
        <v>25</v>
      </c>
      <c r="J85" s="21" t="s">
        <v>22</v>
      </c>
      <c r="K85" s="21" t="s">
        <v>26</v>
      </c>
      <c r="L85" s="21">
        <v>1</v>
      </c>
      <c r="M85" s="23">
        <v>60313100</v>
      </c>
      <c r="N85" s="23">
        <f t="shared" si="7"/>
        <v>60313100</v>
      </c>
      <c r="O85" s="21" t="s">
        <v>135</v>
      </c>
    </row>
    <row r="86" spans="1:15" s="3" customFormat="1" ht="80.25" customHeight="1" x14ac:dyDescent="0.25">
      <c r="A86" s="21">
        <v>42</v>
      </c>
      <c r="B86" s="22"/>
      <c r="C86" s="21" t="s">
        <v>110</v>
      </c>
      <c r="D86" s="21" t="s">
        <v>110</v>
      </c>
      <c r="E86" s="21" t="s">
        <v>108</v>
      </c>
      <c r="F86" s="43" t="s">
        <v>95</v>
      </c>
      <c r="G86" s="21" t="s">
        <v>50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135</v>
      </c>
    </row>
    <row r="87" spans="1:15" s="12" customFormat="1" ht="27.75" customHeight="1" x14ac:dyDescent="0.2">
      <c r="A87" s="24"/>
      <c r="B87" s="48" t="s">
        <v>23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50"/>
      <c r="N87" s="25">
        <f>SUM(N45:N86)</f>
        <v>564677708.75</v>
      </c>
      <c r="O87" s="24"/>
    </row>
    <row r="88" spans="1:15" ht="24.75" customHeight="1" x14ac:dyDescent="0.25">
      <c r="A88" s="51" t="s">
        <v>23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26">
        <f>N43+N87</f>
        <v>567219673.03999996</v>
      </c>
      <c r="O88" s="27"/>
    </row>
    <row r="89" spans="1:15" ht="1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7"/>
      <c r="N89" s="17"/>
      <c r="O89" s="15"/>
    </row>
    <row r="91" spans="1:15" ht="24" customHeight="1" x14ac:dyDescent="0.3">
      <c r="A91" s="54" t="s">
        <v>34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</row>
  </sheetData>
  <autoFilter ref="B15:P88" xr:uid="{00000000-0009-0000-0000-000000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44:O44"/>
    <mergeCell ref="B87:M87"/>
    <mergeCell ref="A88:M88"/>
    <mergeCell ref="A91:O91"/>
  </mergeCells>
  <phoneticPr fontId="29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3" manualBreakCount="3">
    <brk id="47" max="14" man="1"/>
    <brk id="58" max="14" man="1"/>
    <brk id="7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8">
        <v>2541964.29</v>
      </c>
    </row>
    <row r="8" spans="5:5" x14ac:dyDescent="0.25">
      <c r="E8" s="29">
        <f>SUM(E7)</f>
        <v>2541964.29</v>
      </c>
    </row>
    <row r="9" spans="5:5" x14ac:dyDescent="0.25">
      <c r="E9" s="28">
        <v>4800000</v>
      </c>
    </row>
    <row r="10" spans="5:5" x14ac:dyDescent="0.25">
      <c r="E10" s="28">
        <v>2579387.25</v>
      </c>
    </row>
    <row r="11" spans="5:5" x14ac:dyDescent="0.25">
      <c r="E11" s="28">
        <v>1441960</v>
      </c>
    </row>
    <row r="12" spans="5:5" x14ac:dyDescent="0.25">
      <c r="E12" s="28">
        <v>300000</v>
      </c>
    </row>
    <row r="13" spans="5:5" x14ac:dyDescent="0.25">
      <c r="E13" s="28">
        <v>21475162.5</v>
      </c>
    </row>
    <row r="14" spans="5:5" x14ac:dyDescent="0.25">
      <c r="E14" s="28">
        <v>1000000</v>
      </c>
    </row>
    <row r="15" spans="5:5" x14ac:dyDescent="0.25">
      <c r="E15" s="28">
        <v>4450000</v>
      </c>
    </row>
    <row r="16" spans="5:5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26.01.2021г</vt:lpstr>
      <vt:lpstr>Лист1</vt:lpstr>
      <vt:lpstr>'26.01.2021г'!Область_печати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2021-01-26T09:02:09Z</cp:lastPrinted>
  <dcterms:created xsi:type="dcterms:W3CDTF">2019-02-11T06:57:33Z</dcterms:created>
  <dcterms:modified xsi:type="dcterms:W3CDTF">2021-03-03T10:27:37Z</dcterms:modified>
</cp:coreProperties>
</file>