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zh.zhurkenova\Desktop\Рабочий стол\План закупок\2021\"/>
    </mc:Choice>
  </mc:AlternateContent>
  <xr:revisionPtr revIDLastSave="0" documentId="13_ncr:1_{813793EB-D672-4977-BD2E-261CC8EC6B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 ноябрь 2020г" sheetId="3" r:id="rId1"/>
    <sheet name="Лист1" sheetId="4" r:id="rId2"/>
  </sheets>
  <definedNames>
    <definedName name="_xlnm._FilterDatabase" localSheetId="0" hidden="1">'09 ноябрь 2020г'!$B$15:$P$83</definedName>
    <definedName name="_xlnm.Print_Area" localSheetId="0">'09 ноябрь 2020г'!$A$1:$O$86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4" i="3" l="1"/>
  <c r="N80" i="3"/>
  <c r="N81" i="3"/>
  <c r="N73" i="3"/>
  <c r="N75" i="3"/>
  <c r="N76" i="3"/>
  <c r="N77" i="3"/>
  <c r="N78" i="3"/>
  <c r="N79" i="3"/>
  <c r="N72" i="3"/>
  <c r="N71" i="3" l="1"/>
  <c r="E32" i="4" l="1"/>
  <c r="E30" i="4"/>
  <c r="E8" i="4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82" i="3" l="1"/>
  <c r="N8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AD796D4D-ACA0-4639-B0EC-34BC6A720194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<sst xmlns="http://schemas.openxmlformats.org/spreadsheetml/2006/main" count="604" uniqueCount="132">
  <si>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</si>
  <si>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</si>
  <si>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</si>
  <si>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</si>
  <si>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</si>
  <si>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</si>
  <si>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</si>
  <si>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</si>
  <si>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</si>
  <si>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</si>
  <si>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</si>
  <si>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</si>
  <si>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</si>
  <si>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</si>
  <si>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</si>
  <si>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</si>
  <si>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</si>
  <si>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</si>
  <si>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</si>
  <si>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</si>
  <si>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</si>
  <si>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</si>
  <si>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</si>
  <si>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</si>
  <si>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</si>
  <si>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</si>
  <si>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</si>
  <si>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</si>
  <si>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</si>
  <si>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</si>
  <si>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</si>
  <si>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</si>
  <si>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</si>
  <si>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</si>
  <si>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</si>
  <si>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</si>
  <si>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</si>
  <si>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</si>
  <si>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</si>
  <si>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</si>
  <si>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</si>
  <si>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</si>
  <si>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</si>
  <si>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</si>
  <si>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</si>
  <si>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</si>
  <si>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</si>
  <si>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</si>
  <si>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</si>
  <si>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>Обучение по стандартизации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</si>
  <si>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</si>
  <si>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</si>
  <si>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</si>
  <si>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</si>
  <si>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</si>
  <si>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</si>
  <si>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</si>
  <si>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</si>
  <si>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</si>
  <si>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</si>
  <si>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</si>
  <si>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</si>
  <si>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</si>
  <si>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</si>
  <si>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</si>
  <si>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</si>
  <si>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</si>
  <si>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</si>
  <si>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</si>
  <si>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</si>
  <si>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</si>
  <si>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</si>
  <si>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</si>
  <si>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</si>
  <si>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</si>
  <si>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</si>
  <si>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</si>
  <si>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</si>
  <si>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</si>
  <si>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</si>
  <si>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</si>
  <si>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</si>
  <si>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</si>
  <si>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</si>
  <si>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</si>
  <si>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</si>
  <si>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</si>
  <si>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</si>
  <si>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</si>
  <si>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</si>
  <si>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</si>
  <si>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</si>
  <si>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</si>
  <si>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</si>
  <si>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</si>
  <si>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Размещение видеорепортажей на телевизионных каналах</t>
  </si>
  <si>
    <t>Публикация PR-в электронных СМИ и журнал</t>
  </si>
  <si>
    <t>Публикация информационных, событийных и познавательных постов в социальных сетях</t>
  </si>
  <si>
    <t>Издание полиграфической продукции</t>
  </si>
  <si>
    <t>Разработка инфографики и вижуал-контента</t>
  </si>
  <si>
    <t>Обеспечение мониторинга СМИ</t>
  </si>
  <si>
    <t>февраль</t>
  </si>
  <si>
    <t>май</t>
  </si>
  <si>
    <t>март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</si>
  <si>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</si>
  <si>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</si>
  <si>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</si>
  <si>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</si>
  <si>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</si>
  <si>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</si>
  <si>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</si>
  <si>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</si>
  <si>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</si>
  <si>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</si>
  <si>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</si>
  <si>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</si>
  <si>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</si>
  <si>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</si>
  <si>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</si>
  <si>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</si>
  <si>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</si>
  <si>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</si>
  <si>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</si>
  <si>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</si>
  <si>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</si>
  <si>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</si>
  <si>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</si>
  <si>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</si>
  <si>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</si>
  <si>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</si>
  <si>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</si>
  <si>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 xml:space="preserve">от " 30   " января  2020 года № 89-20П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</si>
</sst>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₽"/>
    <numFmt numFmtId="165" formatCode="_-* #,##0.00_р_._-;\-* #,##0.00_р_._-;_-* &quot;-&quot;??_р_._-;_-@_-"/>
    <numFmt numFmtId="166" formatCode="_-* #,##0.00\ _₸_-;\-* #,##0.00\ _₸_-;_-* &quot;-&quot;??\ _₸_-;_-@_-"/>
  </numFmts>
  <fonts count="35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 applyNumberFormat="0" applyFill="0" applyBorder="0" applyAlignment="0" applyProtection="0"/>
    <xf numFmtId="0" fontId="31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0" xfId="43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" fontId="32" fillId="33" borderId="0" xfId="0" applyNumberFormat="1" applyFont="1" applyFill="1" applyAlignment="1">
      <alignment wrapText="1"/>
    </xf>
    <xf numFmtId="0" fontId="32" fillId="34" borderId="0" xfId="0" applyFont="1" applyFill="1" applyAlignment="1">
      <alignment wrapText="1"/>
    </xf>
    <xf numFmtId="4" fontId="32" fillId="0" borderId="0" xfId="0" applyNumberFormat="1" applyFont="1" applyAlignment="1">
      <alignment wrapText="1"/>
    </xf>
    <xf numFmtId="4" fontId="32" fillId="34" borderId="0" xfId="0" applyNumberFormat="1" applyFont="1" applyFill="1" applyAlignment="1">
      <alignment wrapText="1"/>
    </xf>
    <xf numFmtId="0" fontId="33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vertical="top" wrapText="1"/>
    </xf>
    <xf numFmtId="4" fontId="26" fillId="0" borderId="14" xfId="42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166" fontId="0" fillId="0" borderId="0" xfId="0" applyNumberFormat="1"/>
    <xf numFmtId="166" fontId="34" fillId="0" borderId="0" xfId="0" applyNumberFormat="1" applyFont="1"/>
    <xf numFmtId="4" fontId="22" fillId="0" borderId="14" xfId="43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3" fontId="22" fillId="0" borderId="14" xfId="43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27" fillId="0" borderId="14" xfId="43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center" wrapText="1"/>
    </xf>
    <xf numFmtId="164" fontId="21" fillId="0" borderId="18" xfId="0" applyNumberFormat="1" applyFont="1" applyFill="1" applyBorder="1" applyAlignment="1">
      <alignment horizontal="right" vertical="center" wrapText="1"/>
    </xf>
    <xf numFmtId="164" fontId="21" fillId="0" borderId="19" xfId="0" applyNumberFormat="1" applyFont="1" applyFill="1" applyBorder="1" applyAlignment="1">
      <alignment horizontal="right" vertical="center" wrapText="1"/>
    </xf>
    <xf numFmtId="164" fontId="21" fillId="0" borderId="2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2" fillId="0" borderId="14" xfId="43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2" fillId="0" borderId="21" xfId="43" applyFont="1" applyFill="1" applyBorder="1" applyAlignment="1">
      <alignment horizontal="center" vertical="top" wrapText="1"/>
    </xf>
    <xf numFmtId="0" fontId="22" fillId="0" borderId="15" xfId="43" applyFont="1" applyFill="1" applyBorder="1" applyAlignment="1">
      <alignment horizontal="center" vertical="top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F79A-2A47-4F00-AC30-B880865C0AD6}">
  <sheetPr>
    <pageSetUpPr fitToPage="1"/>
  </sheetPr>
  <dimension ref="A1:O86"/>
  <sheetViews>
    <sheetView tabSelected="1" view="pageBreakPreview" topLeftCell="A4" zoomScale="85" zoomScaleNormal="85" zoomScaleSheetLayoutView="85" workbookViewId="0">
      <selection activeCell="K5" sqref="K5:N5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7" t="s">
        <v>0</v>
      </c>
      <c r="L3" s="57"/>
      <c r="M3" s="57"/>
      <c r="N3" s="57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8" t="s">
        <v>31</v>
      </c>
      <c r="L4" s="58"/>
      <c r="M4" s="58"/>
      <c r="N4" s="58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8" t="s">
        <v>131</v>
      </c>
      <c r="L5" s="58"/>
      <c r="M5" s="58"/>
      <c r="N5" s="58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8"/>
      <c r="L6" s="58"/>
      <c r="M6" s="58"/>
      <c r="N6" s="58"/>
      <c r="O6" s="2"/>
    </row>
    <row r="7" spans="1:15" ht="15" customHeight="1" x14ac:dyDescent="0.3">
      <c r="B7" s="2"/>
      <c r="C7" s="2"/>
      <c r="D7" s="2"/>
      <c r="E7" s="2"/>
      <c r="F7" s="56"/>
      <c r="G7" s="56"/>
      <c r="H7" s="56"/>
      <c r="I7" s="56"/>
      <c r="J7" s="56"/>
      <c r="K7" s="56"/>
      <c r="L7" s="56"/>
      <c r="M7" s="56"/>
      <c r="N7" s="8"/>
      <c r="O7" s="2"/>
    </row>
    <row r="8" spans="1:15" ht="15" customHeight="1" x14ac:dyDescent="0.2">
      <c r="B8" s="50" t="s">
        <v>1</v>
      </c>
      <c r="C8" s="33" t="s">
        <v>2</v>
      </c>
      <c r="D8" s="52" t="s">
        <v>3</v>
      </c>
      <c r="E8" s="50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1"/>
      <c r="C9" s="34"/>
      <c r="D9" s="53"/>
      <c r="E9" s="51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48" t="s">
        <v>106</v>
      </c>
      <c r="B13" s="48" t="s">
        <v>107</v>
      </c>
      <c r="C13" s="54" t="s">
        <v>8</v>
      </c>
      <c r="D13" s="48" t="s">
        <v>9</v>
      </c>
      <c r="E13" s="48" t="s">
        <v>10</v>
      </c>
      <c r="F13" s="48" t="s">
        <v>11</v>
      </c>
      <c r="G13" s="48" t="s">
        <v>12</v>
      </c>
      <c r="H13" s="48" t="s">
        <v>114</v>
      </c>
      <c r="I13" s="48" t="s">
        <v>13</v>
      </c>
      <c r="J13" s="48" t="s">
        <v>14</v>
      </c>
      <c r="K13" s="48" t="s">
        <v>15</v>
      </c>
      <c r="L13" s="48" t="s">
        <v>16</v>
      </c>
      <c r="M13" s="49" t="s">
        <v>17</v>
      </c>
      <c r="N13" s="49" t="s">
        <v>18</v>
      </c>
      <c r="O13" s="48" t="s">
        <v>30</v>
      </c>
    </row>
    <row r="14" spans="1:15" ht="81" customHeight="1" x14ac:dyDescent="0.2">
      <c r="A14" s="48"/>
      <c r="B14" s="48"/>
      <c r="C14" s="55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9"/>
      <c r="O14" s="48"/>
    </row>
    <row r="15" spans="1:15" ht="15" customHeight="1" x14ac:dyDescent="0.2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5">
        <v>13</v>
      </c>
      <c r="N15" s="35">
        <v>14</v>
      </c>
      <c r="O15" s="38">
        <v>15</v>
      </c>
    </row>
    <row r="16" spans="1:15" s="5" customFormat="1" ht="20.25" customHeight="1" x14ac:dyDescent="0.25">
      <c r="A16" s="39" t="s">
        <v>19</v>
      </c>
      <c r="B16" s="39"/>
      <c r="C16" s="37"/>
      <c r="D16" s="20"/>
      <c r="E16" s="20"/>
      <c r="F16" s="20"/>
      <c r="G16" s="20"/>
      <c r="H16" s="20"/>
      <c r="I16" s="20"/>
      <c r="J16" s="20"/>
      <c r="K16" s="20"/>
      <c r="L16" s="20"/>
      <c r="M16" s="31"/>
      <c r="N16" s="31"/>
      <c r="O16" s="20"/>
    </row>
    <row r="17" spans="1:15" s="3" customFormat="1" ht="63" x14ac:dyDescent="0.25">
      <c r="A17" s="22">
        <v>1</v>
      </c>
      <c r="B17" s="23" t="s">
        <v>20</v>
      </c>
      <c r="C17" s="22" t="s">
        <v>108</v>
      </c>
      <c r="D17" s="22" t="s">
        <v>109</v>
      </c>
      <c r="E17" s="22" t="s">
        <v>35</v>
      </c>
      <c r="F17" s="22" t="s">
        <v>29</v>
      </c>
      <c r="G17" s="22" t="s">
        <v>51</v>
      </c>
      <c r="H17" s="22" t="s">
        <v>21</v>
      </c>
      <c r="I17" s="22" t="s">
        <v>25</v>
      </c>
      <c r="J17" s="22" t="s">
        <v>22</v>
      </c>
      <c r="K17" s="22" t="s">
        <v>54</v>
      </c>
      <c r="L17" s="22">
        <v>10</v>
      </c>
      <c r="M17" s="21">
        <v>52980</v>
      </c>
      <c r="N17" s="21">
        <f>L17*M17</f>
        <v>529800</v>
      </c>
      <c r="O17" s="22"/>
    </row>
    <row r="18" spans="1:15" s="3" customFormat="1" ht="63" x14ac:dyDescent="0.25">
      <c r="A18" s="22">
        <v>2</v>
      </c>
      <c r="B18" s="23" t="s">
        <v>20</v>
      </c>
      <c r="C18" s="22" t="s">
        <v>108</v>
      </c>
      <c r="D18" s="22" t="s">
        <v>110</v>
      </c>
      <c r="E18" s="22" t="s">
        <v>35</v>
      </c>
      <c r="F18" s="22" t="s">
        <v>29</v>
      </c>
      <c r="G18" s="22" t="s">
        <v>51</v>
      </c>
      <c r="H18" s="22" t="s">
        <v>21</v>
      </c>
      <c r="I18" s="22" t="s">
        <v>25</v>
      </c>
      <c r="J18" s="22" t="s">
        <v>22</v>
      </c>
      <c r="K18" s="22" t="s">
        <v>54</v>
      </c>
      <c r="L18" s="22">
        <v>8</v>
      </c>
      <c r="M18" s="21">
        <v>52980</v>
      </c>
      <c r="N18" s="21">
        <f t="shared" ref="N18:N22" si="0">L18*M18</f>
        <v>423840</v>
      </c>
      <c r="O18" s="22"/>
    </row>
    <row r="19" spans="1:15" s="3" customFormat="1" ht="63" x14ac:dyDescent="0.25">
      <c r="A19" s="22">
        <v>3</v>
      </c>
      <c r="B19" s="23" t="s">
        <v>20</v>
      </c>
      <c r="C19" s="22" t="s">
        <v>108</v>
      </c>
      <c r="D19" s="22" t="s">
        <v>111</v>
      </c>
      <c r="E19" s="22" t="s">
        <v>35</v>
      </c>
      <c r="F19" s="22" t="s">
        <v>29</v>
      </c>
      <c r="G19" s="22" t="s">
        <v>51</v>
      </c>
      <c r="H19" s="22" t="s">
        <v>21</v>
      </c>
      <c r="I19" s="22" t="s">
        <v>25</v>
      </c>
      <c r="J19" s="22" t="s">
        <v>22</v>
      </c>
      <c r="K19" s="22" t="s">
        <v>54</v>
      </c>
      <c r="L19" s="22">
        <v>10</v>
      </c>
      <c r="M19" s="21">
        <v>52980</v>
      </c>
      <c r="N19" s="21">
        <f t="shared" si="0"/>
        <v>529800</v>
      </c>
      <c r="O19" s="22"/>
    </row>
    <row r="20" spans="1:15" s="3" customFormat="1" ht="63" x14ac:dyDescent="0.25">
      <c r="A20" s="22">
        <v>4</v>
      </c>
      <c r="B20" s="23" t="s">
        <v>20</v>
      </c>
      <c r="C20" s="22" t="s">
        <v>108</v>
      </c>
      <c r="D20" s="22" t="s">
        <v>112</v>
      </c>
      <c r="E20" s="22" t="s">
        <v>35</v>
      </c>
      <c r="F20" s="22" t="s">
        <v>29</v>
      </c>
      <c r="G20" s="22" t="s">
        <v>51</v>
      </c>
      <c r="H20" s="22" t="s">
        <v>21</v>
      </c>
      <c r="I20" s="22" t="s">
        <v>25</v>
      </c>
      <c r="J20" s="22" t="s">
        <v>22</v>
      </c>
      <c r="K20" s="22" t="s">
        <v>54</v>
      </c>
      <c r="L20" s="22">
        <v>16</v>
      </c>
      <c r="M20" s="21">
        <v>30850</v>
      </c>
      <c r="N20" s="21">
        <f t="shared" si="0"/>
        <v>493600</v>
      </c>
      <c r="O20" s="22"/>
    </row>
    <row r="21" spans="1:15" s="3" customFormat="1" ht="63" x14ac:dyDescent="0.25">
      <c r="A21" s="22">
        <v>5</v>
      </c>
      <c r="B21" s="23" t="s">
        <v>20</v>
      </c>
      <c r="C21" s="22" t="s">
        <v>108</v>
      </c>
      <c r="D21" s="22" t="s">
        <v>52</v>
      </c>
      <c r="E21" s="22" t="s">
        <v>35</v>
      </c>
      <c r="F21" s="22" t="s">
        <v>29</v>
      </c>
      <c r="G21" s="22" t="s">
        <v>51</v>
      </c>
      <c r="H21" s="22" t="s">
        <v>21</v>
      </c>
      <c r="I21" s="22" t="s">
        <v>25</v>
      </c>
      <c r="J21" s="22" t="s">
        <v>22</v>
      </c>
      <c r="K21" s="22" t="s">
        <v>54</v>
      </c>
      <c r="L21" s="22">
        <v>6</v>
      </c>
      <c r="M21" s="21">
        <v>11500</v>
      </c>
      <c r="N21" s="21">
        <f t="shared" si="0"/>
        <v>69000</v>
      </c>
      <c r="O21" s="22"/>
    </row>
    <row r="22" spans="1:15" s="3" customFormat="1" ht="63" x14ac:dyDescent="0.25">
      <c r="A22" s="22">
        <v>6</v>
      </c>
      <c r="B22" s="23" t="s">
        <v>20</v>
      </c>
      <c r="C22" s="22" t="s">
        <v>108</v>
      </c>
      <c r="D22" s="22" t="s">
        <v>53</v>
      </c>
      <c r="E22" s="22" t="s">
        <v>35</v>
      </c>
      <c r="F22" s="22" t="s">
        <v>29</v>
      </c>
      <c r="G22" s="22" t="s">
        <v>51</v>
      </c>
      <c r="H22" s="22" t="s">
        <v>21</v>
      </c>
      <c r="I22" s="22" t="s">
        <v>25</v>
      </c>
      <c r="J22" s="22" t="s">
        <v>22</v>
      </c>
      <c r="K22" s="22" t="s">
        <v>54</v>
      </c>
      <c r="L22" s="22">
        <v>5</v>
      </c>
      <c r="M22" s="21">
        <v>10300</v>
      </c>
      <c r="N22" s="21">
        <f t="shared" si="0"/>
        <v>51500</v>
      </c>
      <c r="O22" s="22"/>
    </row>
    <row r="23" spans="1:15" s="3" customFormat="1" ht="63" x14ac:dyDescent="0.25">
      <c r="A23" s="22">
        <v>7</v>
      </c>
      <c r="B23" s="23" t="s">
        <v>20</v>
      </c>
      <c r="C23" s="22" t="s">
        <v>61</v>
      </c>
      <c r="D23" s="22" t="s">
        <v>60</v>
      </c>
      <c r="E23" s="22" t="s">
        <v>35</v>
      </c>
      <c r="F23" s="22" t="s">
        <v>102</v>
      </c>
      <c r="G23" s="22" t="s">
        <v>51</v>
      </c>
      <c r="H23" s="22" t="s">
        <v>21</v>
      </c>
      <c r="I23" s="22" t="s">
        <v>25</v>
      </c>
      <c r="J23" s="22" t="s">
        <v>22</v>
      </c>
      <c r="K23" s="22" t="s">
        <v>90</v>
      </c>
      <c r="L23" s="22">
        <v>2</v>
      </c>
      <c r="M23" s="21">
        <v>6187.5</v>
      </c>
      <c r="N23" s="21">
        <f>L23*M23</f>
        <v>12375</v>
      </c>
      <c r="O23" s="22"/>
    </row>
    <row r="24" spans="1:15" s="3" customFormat="1" ht="63" x14ac:dyDescent="0.25">
      <c r="A24" s="22">
        <v>8</v>
      </c>
      <c r="B24" s="23" t="s">
        <v>20</v>
      </c>
      <c r="C24" s="22" t="s">
        <v>63</v>
      </c>
      <c r="D24" s="22" t="s">
        <v>62</v>
      </c>
      <c r="E24" s="22" t="s">
        <v>35</v>
      </c>
      <c r="F24" s="22" t="s">
        <v>102</v>
      </c>
      <c r="G24" s="22" t="s">
        <v>51</v>
      </c>
      <c r="H24" s="22" t="s">
        <v>21</v>
      </c>
      <c r="I24" s="22" t="s">
        <v>25</v>
      </c>
      <c r="J24" s="22" t="s">
        <v>22</v>
      </c>
      <c r="K24" s="22" t="s">
        <v>91</v>
      </c>
      <c r="L24" s="22">
        <v>50</v>
      </c>
      <c r="M24" s="21">
        <v>44.64</v>
      </c>
      <c r="N24" s="21">
        <f>L24*M24</f>
        <v>2232</v>
      </c>
      <c r="O24" s="22"/>
    </row>
    <row r="25" spans="1:15" s="3" customFormat="1" ht="63" x14ac:dyDescent="0.25">
      <c r="A25" s="22">
        <v>9</v>
      </c>
      <c r="B25" s="23" t="s">
        <v>20</v>
      </c>
      <c r="C25" s="22" t="s">
        <v>63</v>
      </c>
      <c r="D25" s="22" t="s">
        <v>64</v>
      </c>
      <c r="E25" s="22" t="s">
        <v>35</v>
      </c>
      <c r="F25" s="22" t="s">
        <v>102</v>
      </c>
      <c r="G25" s="22" t="s">
        <v>51</v>
      </c>
      <c r="H25" s="22" t="s">
        <v>21</v>
      </c>
      <c r="I25" s="22" t="s">
        <v>25</v>
      </c>
      <c r="J25" s="22" t="s">
        <v>22</v>
      </c>
      <c r="K25" s="22" t="s">
        <v>91</v>
      </c>
      <c r="L25" s="22">
        <v>50</v>
      </c>
      <c r="M25" s="21">
        <v>95.54</v>
      </c>
      <c r="N25" s="21">
        <f t="shared" ref="N25:N27" si="1">L25*M25</f>
        <v>4777</v>
      </c>
      <c r="O25" s="22"/>
    </row>
    <row r="26" spans="1:15" s="3" customFormat="1" ht="63" x14ac:dyDescent="0.25">
      <c r="A26" s="22">
        <v>10</v>
      </c>
      <c r="B26" s="23" t="s">
        <v>20</v>
      </c>
      <c r="C26" s="22" t="s">
        <v>66</v>
      </c>
      <c r="D26" s="22" t="s">
        <v>65</v>
      </c>
      <c r="E26" s="22" t="s">
        <v>35</v>
      </c>
      <c r="F26" s="22" t="s">
        <v>102</v>
      </c>
      <c r="G26" s="22" t="s">
        <v>51</v>
      </c>
      <c r="H26" s="22" t="s">
        <v>21</v>
      </c>
      <c r="I26" s="22" t="s">
        <v>25</v>
      </c>
      <c r="J26" s="22" t="s">
        <v>22</v>
      </c>
      <c r="K26" s="22" t="s">
        <v>91</v>
      </c>
      <c r="L26" s="22">
        <v>2</v>
      </c>
      <c r="M26" s="21">
        <v>4285.72</v>
      </c>
      <c r="N26" s="21">
        <f t="shared" si="1"/>
        <v>8571.44</v>
      </c>
      <c r="O26" s="22"/>
    </row>
    <row r="27" spans="1:15" s="3" customFormat="1" ht="63" x14ac:dyDescent="0.25">
      <c r="A27" s="22">
        <v>11</v>
      </c>
      <c r="B27" s="23" t="s">
        <v>20</v>
      </c>
      <c r="C27" s="22" t="s">
        <v>66</v>
      </c>
      <c r="D27" s="22" t="s">
        <v>67</v>
      </c>
      <c r="E27" s="22" t="s">
        <v>35</v>
      </c>
      <c r="F27" s="22" t="s">
        <v>102</v>
      </c>
      <c r="G27" s="22" t="s">
        <v>51</v>
      </c>
      <c r="H27" s="22" t="s">
        <v>21</v>
      </c>
      <c r="I27" s="22" t="s">
        <v>25</v>
      </c>
      <c r="J27" s="22" t="s">
        <v>22</v>
      </c>
      <c r="K27" s="22" t="s">
        <v>91</v>
      </c>
      <c r="L27" s="22">
        <v>2</v>
      </c>
      <c r="M27" s="21">
        <v>3928.57</v>
      </c>
      <c r="N27" s="21">
        <f t="shared" si="1"/>
        <v>7857.14</v>
      </c>
      <c r="O27" s="22"/>
    </row>
    <row r="28" spans="1:15" s="3" customFormat="1" ht="63" x14ac:dyDescent="0.25">
      <c r="A28" s="22">
        <v>12</v>
      </c>
      <c r="B28" s="23" t="s">
        <v>20</v>
      </c>
      <c r="C28" s="22" t="s">
        <v>66</v>
      </c>
      <c r="D28" s="22" t="s">
        <v>68</v>
      </c>
      <c r="E28" s="22" t="s">
        <v>35</v>
      </c>
      <c r="F28" s="22" t="s">
        <v>102</v>
      </c>
      <c r="G28" s="22" t="s">
        <v>51</v>
      </c>
      <c r="H28" s="22" t="s">
        <v>21</v>
      </c>
      <c r="I28" s="22" t="s">
        <v>25</v>
      </c>
      <c r="J28" s="22" t="s">
        <v>22</v>
      </c>
      <c r="K28" s="22" t="s">
        <v>91</v>
      </c>
      <c r="L28" s="22">
        <v>2</v>
      </c>
      <c r="M28" s="21">
        <v>2232.14</v>
      </c>
      <c r="N28" s="21">
        <f>L28*M28</f>
        <v>4464.28</v>
      </c>
      <c r="O28" s="22"/>
    </row>
    <row r="29" spans="1:15" s="3" customFormat="1" ht="63" x14ac:dyDescent="0.25">
      <c r="A29" s="22">
        <v>13</v>
      </c>
      <c r="B29" s="23" t="s">
        <v>20</v>
      </c>
      <c r="C29" s="22" t="s">
        <v>70</v>
      </c>
      <c r="D29" s="22" t="s">
        <v>69</v>
      </c>
      <c r="E29" s="22" t="s">
        <v>35</v>
      </c>
      <c r="F29" s="22" t="s">
        <v>102</v>
      </c>
      <c r="G29" s="22" t="s">
        <v>51</v>
      </c>
      <c r="H29" s="22" t="s">
        <v>21</v>
      </c>
      <c r="I29" s="22" t="s">
        <v>25</v>
      </c>
      <c r="J29" s="22" t="s">
        <v>22</v>
      </c>
      <c r="K29" s="22" t="s">
        <v>91</v>
      </c>
      <c r="L29" s="22">
        <v>3</v>
      </c>
      <c r="M29" s="21">
        <v>2946.43</v>
      </c>
      <c r="N29" s="21">
        <f>L29*M29</f>
        <v>8839.2899999999991</v>
      </c>
      <c r="O29" s="22"/>
    </row>
    <row r="30" spans="1:15" s="3" customFormat="1" ht="63" x14ac:dyDescent="0.25">
      <c r="A30" s="22">
        <v>14</v>
      </c>
      <c r="B30" s="23" t="s">
        <v>20</v>
      </c>
      <c r="C30" s="22" t="s">
        <v>70</v>
      </c>
      <c r="D30" s="22" t="s">
        <v>71</v>
      </c>
      <c r="E30" s="22" t="s">
        <v>35</v>
      </c>
      <c r="F30" s="22" t="s">
        <v>102</v>
      </c>
      <c r="G30" s="22" t="s">
        <v>51</v>
      </c>
      <c r="H30" s="22" t="s">
        <v>21</v>
      </c>
      <c r="I30" s="22" t="s">
        <v>25</v>
      </c>
      <c r="J30" s="22" t="s">
        <v>22</v>
      </c>
      <c r="K30" s="22" t="s">
        <v>91</v>
      </c>
      <c r="L30" s="22">
        <v>2</v>
      </c>
      <c r="M30" s="21">
        <v>4910.71</v>
      </c>
      <c r="N30" s="21">
        <f>L30*M30</f>
        <v>9821.42</v>
      </c>
      <c r="O30" s="22"/>
    </row>
    <row r="31" spans="1:15" s="3" customFormat="1" ht="63" x14ac:dyDescent="0.25">
      <c r="A31" s="22">
        <v>15</v>
      </c>
      <c r="B31" s="23" t="s">
        <v>20</v>
      </c>
      <c r="C31" s="22" t="s">
        <v>72</v>
      </c>
      <c r="D31" s="22" t="s">
        <v>73</v>
      </c>
      <c r="E31" s="22" t="s">
        <v>35</v>
      </c>
      <c r="F31" s="22" t="s">
        <v>102</v>
      </c>
      <c r="G31" s="22" t="s">
        <v>51</v>
      </c>
      <c r="H31" s="22" t="s">
        <v>21</v>
      </c>
      <c r="I31" s="22" t="s">
        <v>25</v>
      </c>
      <c r="J31" s="22" t="s">
        <v>22</v>
      </c>
      <c r="K31" s="22" t="s">
        <v>91</v>
      </c>
      <c r="L31" s="22">
        <v>5</v>
      </c>
      <c r="M31" s="21">
        <v>816.97</v>
      </c>
      <c r="N31" s="21">
        <f>L31*M31</f>
        <v>4084.8500000000004</v>
      </c>
      <c r="O31" s="22"/>
    </row>
    <row r="32" spans="1:15" s="3" customFormat="1" ht="63" x14ac:dyDescent="0.25">
      <c r="A32" s="22">
        <v>16</v>
      </c>
      <c r="B32" s="36" t="s">
        <v>20</v>
      </c>
      <c r="C32" s="22" t="s">
        <v>72</v>
      </c>
      <c r="D32" s="22" t="s">
        <v>74</v>
      </c>
      <c r="E32" s="22" t="s">
        <v>35</v>
      </c>
      <c r="F32" s="22" t="s">
        <v>102</v>
      </c>
      <c r="G32" s="22" t="s">
        <v>51</v>
      </c>
      <c r="H32" s="22" t="s">
        <v>21</v>
      </c>
      <c r="I32" s="22" t="s">
        <v>25</v>
      </c>
      <c r="J32" s="22" t="s">
        <v>22</v>
      </c>
      <c r="K32" s="22" t="s">
        <v>91</v>
      </c>
      <c r="L32" s="22">
        <v>5</v>
      </c>
      <c r="M32" s="21">
        <v>258.93</v>
      </c>
      <c r="N32" s="21">
        <f t="shared" ref="N32:N35" si="2">L32*M32</f>
        <v>1294.6500000000001</v>
      </c>
      <c r="O32" s="22"/>
    </row>
    <row r="33" spans="1:15" s="3" customFormat="1" ht="63" x14ac:dyDescent="0.25">
      <c r="A33" s="22">
        <v>17</v>
      </c>
      <c r="B33" s="23" t="s">
        <v>20</v>
      </c>
      <c r="C33" s="22" t="s">
        <v>72</v>
      </c>
      <c r="D33" s="22" t="s">
        <v>85</v>
      </c>
      <c r="E33" s="22" t="s">
        <v>35</v>
      </c>
      <c r="F33" s="22" t="s">
        <v>102</v>
      </c>
      <c r="G33" s="22" t="s">
        <v>51</v>
      </c>
      <c r="H33" s="22" t="s">
        <v>21</v>
      </c>
      <c r="I33" s="22" t="s">
        <v>25</v>
      </c>
      <c r="J33" s="22" t="s">
        <v>22</v>
      </c>
      <c r="K33" s="22" t="s">
        <v>91</v>
      </c>
      <c r="L33" s="22">
        <v>5</v>
      </c>
      <c r="M33" s="21">
        <v>174.11</v>
      </c>
      <c r="N33" s="21">
        <f t="shared" si="2"/>
        <v>870.55000000000007</v>
      </c>
      <c r="O33" s="22"/>
    </row>
    <row r="34" spans="1:15" s="3" customFormat="1" ht="63" x14ac:dyDescent="0.25">
      <c r="A34" s="22">
        <v>18</v>
      </c>
      <c r="B34" s="23" t="s">
        <v>20</v>
      </c>
      <c r="C34" s="22" t="s">
        <v>76</v>
      </c>
      <c r="D34" s="22" t="s">
        <v>75</v>
      </c>
      <c r="E34" s="22" t="s">
        <v>35</v>
      </c>
      <c r="F34" s="22" t="s">
        <v>102</v>
      </c>
      <c r="G34" s="22" t="s">
        <v>51</v>
      </c>
      <c r="H34" s="22" t="s">
        <v>21</v>
      </c>
      <c r="I34" s="22" t="s">
        <v>25</v>
      </c>
      <c r="J34" s="22" t="s">
        <v>22</v>
      </c>
      <c r="K34" s="22" t="s">
        <v>91</v>
      </c>
      <c r="L34" s="22">
        <v>50</v>
      </c>
      <c r="M34" s="21">
        <v>825.89</v>
      </c>
      <c r="N34" s="21">
        <f t="shared" si="2"/>
        <v>41294.5</v>
      </c>
      <c r="O34" s="22"/>
    </row>
    <row r="35" spans="1:15" s="3" customFormat="1" ht="63" x14ac:dyDescent="0.25">
      <c r="A35" s="22">
        <v>19</v>
      </c>
      <c r="B35" s="23" t="s">
        <v>20</v>
      </c>
      <c r="C35" s="22" t="s">
        <v>61</v>
      </c>
      <c r="D35" s="22" t="s">
        <v>94</v>
      </c>
      <c r="E35" s="22" t="s">
        <v>35</v>
      </c>
      <c r="F35" s="22" t="s">
        <v>102</v>
      </c>
      <c r="G35" s="22" t="s">
        <v>51</v>
      </c>
      <c r="H35" s="22" t="s">
        <v>21</v>
      </c>
      <c r="I35" s="22" t="s">
        <v>25</v>
      </c>
      <c r="J35" s="22" t="s">
        <v>22</v>
      </c>
      <c r="K35" s="22" t="s">
        <v>90</v>
      </c>
      <c r="L35" s="22">
        <v>230</v>
      </c>
      <c r="M35" s="21">
        <v>1319.31</v>
      </c>
      <c r="N35" s="21">
        <f t="shared" si="2"/>
        <v>303441.3</v>
      </c>
      <c r="O35" s="22"/>
    </row>
    <row r="36" spans="1:15" s="3" customFormat="1" ht="63" x14ac:dyDescent="0.25">
      <c r="A36" s="22">
        <v>20</v>
      </c>
      <c r="B36" s="23" t="s">
        <v>20</v>
      </c>
      <c r="C36" s="22" t="s">
        <v>78</v>
      </c>
      <c r="D36" s="22" t="s">
        <v>77</v>
      </c>
      <c r="E36" s="22" t="s">
        <v>35</v>
      </c>
      <c r="F36" s="22" t="s">
        <v>102</v>
      </c>
      <c r="G36" s="22" t="s">
        <v>51</v>
      </c>
      <c r="H36" s="22" t="s">
        <v>21</v>
      </c>
      <c r="I36" s="22" t="s">
        <v>25</v>
      </c>
      <c r="J36" s="22" t="s">
        <v>22</v>
      </c>
      <c r="K36" s="22" t="s">
        <v>54</v>
      </c>
      <c r="L36" s="22">
        <v>20</v>
      </c>
      <c r="M36" s="21">
        <v>308.04000000000002</v>
      </c>
      <c r="N36" s="21">
        <f>L36*M36</f>
        <v>6160.8</v>
      </c>
      <c r="O36" s="22"/>
    </row>
    <row r="37" spans="1:15" s="3" customFormat="1" ht="63" x14ac:dyDescent="0.25">
      <c r="A37" s="22">
        <v>21</v>
      </c>
      <c r="B37" s="23" t="s">
        <v>20</v>
      </c>
      <c r="C37" s="22" t="s">
        <v>80</v>
      </c>
      <c r="D37" s="22" t="s">
        <v>79</v>
      </c>
      <c r="E37" s="22" t="s">
        <v>35</v>
      </c>
      <c r="F37" s="22" t="s">
        <v>102</v>
      </c>
      <c r="G37" s="22" t="s">
        <v>51</v>
      </c>
      <c r="H37" s="22" t="s">
        <v>21</v>
      </c>
      <c r="I37" s="22" t="s">
        <v>25</v>
      </c>
      <c r="J37" s="22" t="s">
        <v>22</v>
      </c>
      <c r="K37" s="22" t="s">
        <v>54</v>
      </c>
      <c r="L37" s="22">
        <v>20</v>
      </c>
      <c r="M37" s="21">
        <v>687.5</v>
      </c>
      <c r="N37" s="21">
        <f>L37*M37</f>
        <v>13750</v>
      </c>
      <c r="O37" s="22"/>
    </row>
    <row r="38" spans="1:15" s="3" customFormat="1" ht="63" x14ac:dyDescent="0.25">
      <c r="A38" s="22">
        <v>22</v>
      </c>
      <c r="B38" s="23" t="s">
        <v>20</v>
      </c>
      <c r="C38" s="22" t="s">
        <v>82</v>
      </c>
      <c r="D38" s="22" t="s">
        <v>81</v>
      </c>
      <c r="E38" s="22" t="s">
        <v>35</v>
      </c>
      <c r="F38" s="22" t="s">
        <v>102</v>
      </c>
      <c r="G38" s="22" t="s">
        <v>51</v>
      </c>
      <c r="H38" s="22" t="s">
        <v>21</v>
      </c>
      <c r="I38" s="22" t="s">
        <v>25</v>
      </c>
      <c r="J38" s="22" t="s">
        <v>22</v>
      </c>
      <c r="K38" s="22" t="s">
        <v>54</v>
      </c>
      <c r="L38" s="22">
        <v>10</v>
      </c>
      <c r="M38" s="21">
        <v>410.71</v>
      </c>
      <c r="N38" s="21">
        <f>L38*M38</f>
        <v>4107.0999999999995</v>
      </c>
      <c r="O38" s="22"/>
    </row>
    <row r="39" spans="1:15" s="3" customFormat="1" ht="63" x14ac:dyDescent="0.25">
      <c r="A39" s="22">
        <v>23</v>
      </c>
      <c r="B39" s="23" t="s">
        <v>20</v>
      </c>
      <c r="C39" s="22" t="s">
        <v>84</v>
      </c>
      <c r="D39" s="22" t="s">
        <v>83</v>
      </c>
      <c r="E39" s="22" t="s">
        <v>35</v>
      </c>
      <c r="F39" s="22" t="s">
        <v>102</v>
      </c>
      <c r="G39" s="22" t="s">
        <v>51</v>
      </c>
      <c r="H39" s="22" t="s">
        <v>21</v>
      </c>
      <c r="I39" s="22" t="s">
        <v>25</v>
      </c>
      <c r="J39" s="22" t="s">
        <v>22</v>
      </c>
      <c r="K39" s="22" t="s">
        <v>91</v>
      </c>
      <c r="L39" s="22">
        <v>1</v>
      </c>
      <c r="M39" s="21">
        <v>562.89</v>
      </c>
      <c r="N39" s="21">
        <f t="shared" ref="N39:N42" si="3">L39*M39</f>
        <v>562.89</v>
      </c>
      <c r="O39" s="22"/>
    </row>
    <row r="40" spans="1:15" s="3" customFormat="1" ht="63" x14ac:dyDescent="0.25">
      <c r="A40" s="22">
        <v>24</v>
      </c>
      <c r="B40" s="23" t="s">
        <v>20</v>
      </c>
      <c r="C40" s="22" t="s">
        <v>87</v>
      </c>
      <c r="D40" s="22" t="s">
        <v>86</v>
      </c>
      <c r="E40" s="22" t="s">
        <v>35</v>
      </c>
      <c r="F40" s="22" t="s">
        <v>102</v>
      </c>
      <c r="G40" s="22" t="s">
        <v>51</v>
      </c>
      <c r="H40" s="22" t="s">
        <v>21</v>
      </c>
      <c r="I40" s="22" t="s">
        <v>25</v>
      </c>
      <c r="J40" s="22" t="s">
        <v>22</v>
      </c>
      <c r="K40" s="22" t="s">
        <v>91</v>
      </c>
      <c r="L40" s="22">
        <v>2</v>
      </c>
      <c r="M40" s="21">
        <v>339.29</v>
      </c>
      <c r="N40" s="21">
        <f t="shared" si="3"/>
        <v>678.58</v>
      </c>
      <c r="O40" s="22"/>
    </row>
    <row r="41" spans="1:15" s="3" customFormat="1" ht="63" x14ac:dyDescent="0.25">
      <c r="A41" s="22">
        <v>25</v>
      </c>
      <c r="B41" s="23" t="s">
        <v>20</v>
      </c>
      <c r="C41" s="22" t="s">
        <v>89</v>
      </c>
      <c r="D41" s="22" t="s">
        <v>88</v>
      </c>
      <c r="E41" s="22" t="s">
        <v>35</v>
      </c>
      <c r="F41" s="22" t="s">
        <v>102</v>
      </c>
      <c r="G41" s="22" t="s">
        <v>51</v>
      </c>
      <c r="H41" s="22" t="s">
        <v>21</v>
      </c>
      <c r="I41" s="22" t="s">
        <v>25</v>
      </c>
      <c r="J41" s="22" t="s">
        <v>22</v>
      </c>
      <c r="K41" s="22" t="s">
        <v>54</v>
      </c>
      <c r="L41" s="22">
        <v>100</v>
      </c>
      <c r="M41" s="21">
        <v>89.29</v>
      </c>
      <c r="N41" s="21">
        <f t="shared" si="3"/>
        <v>8929</v>
      </c>
      <c r="O41" s="22"/>
    </row>
    <row r="42" spans="1:15" s="3" customFormat="1" ht="63" x14ac:dyDescent="0.25">
      <c r="A42" s="22">
        <v>26</v>
      </c>
      <c r="B42" s="23" t="s">
        <v>20</v>
      </c>
      <c r="C42" s="22" t="s">
        <v>93</v>
      </c>
      <c r="D42" s="22" t="s">
        <v>92</v>
      </c>
      <c r="E42" s="22" t="s">
        <v>35</v>
      </c>
      <c r="F42" s="22" t="s">
        <v>102</v>
      </c>
      <c r="G42" s="22" t="s">
        <v>51</v>
      </c>
      <c r="H42" s="22" t="s">
        <v>21</v>
      </c>
      <c r="I42" s="22" t="s">
        <v>25</v>
      </c>
      <c r="J42" s="22" t="s">
        <v>22</v>
      </c>
      <c r="K42" s="22" t="s">
        <v>54</v>
      </c>
      <c r="L42" s="22">
        <v>2</v>
      </c>
      <c r="M42" s="21">
        <v>156.25</v>
      </c>
      <c r="N42" s="21">
        <f t="shared" si="3"/>
        <v>312.5</v>
      </c>
      <c r="O42" s="22"/>
    </row>
    <row r="43" spans="1:15" ht="24" customHeight="1" x14ac:dyDescent="0.2">
      <c r="A43" s="25"/>
      <c r="B43" s="32"/>
      <c r="C43" s="32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6">
        <f>SUM(N17:N42)</f>
        <v>2541964.2899999996</v>
      </c>
      <c r="O43" s="25"/>
    </row>
    <row r="44" spans="1:15" ht="23.25" customHeight="1" x14ac:dyDescent="0.2">
      <c r="A44" s="40" t="s">
        <v>24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s="1" customFormat="1" ht="103.5" customHeight="1" x14ac:dyDescent="0.25">
      <c r="A45" s="22">
        <v>1</v>
      </c>
      <c r="B45" s="23" t="s">
        <v>20</v>
      </c>
      <c r="C45" s="22" t="s">
        <v>37</v>
      </c>
      <c r="D45" s="22" t="s">
        <v>37</v>
      </c>
      <c r="E45" s="22" t="s">
        <v>35</v>
      </c>
      <c r="F45" s="22" t="s">
        <v>29</v>
      </c>
      <c r="G45" s="22" t="s">
        <v>51</v>
      </c>
      <c r="H45" s="22"/>
      <c r="I45" s="22" t="s">
        <v>25</v>
      </c>
      <c r="J45" s="22" t="s">
        <v>22</v>
      </c>
      <c r="K45" s="22" t="s">
        <v>26</v>
      </c>
      <c r="L45" s="22">
        <v>1</v>
      </c>
      <c r="M45" s="24">
        <v>4800000</v>
      </c>
      <c r="N45" s="24">
        <f>M45*L45</f>
        <v>4800000</v>
      </c>
      <c r="O45" s="22"/>
    </row>
    <row r="46" spans="1:15" s="3" customFormat="1" ht="99.75" customHeight="1" x14ac:dyDescent="0.25">
      <c r="A46" s="22">
        <v>2</v>
      </c>
      <c r="B46" s="23" t="s">
        <v>20</v>
      </c>
      <c r="C46" s="22" t="s">
        <v>38</v>
      </c>
      <c r="D46" s="22" t="s">
        <v>55</v>
      </c>
      <c r="E46" s="22" t="s">
        <v>115</v>
      </c>
      <c r="F46" s="22" t="s">
        <v>29</v>
      </c>
      <c r="G46" s="22" t="s">
        <v>51</v>
      </c>
      <c r="H46" s="22"/>
      <c r="I46" s="22" t="s">
        <v>25</v>
      </c>
      <c r="J46" s="22" t="s">
        <v>22</v>
      </c>
      <c r="K46" s="22" t="s">
        <v>26</v>
      </c>
      <c r="L46" s="22">
        <v>1</v>
      </c>
      <c r="M46" s="24">
        <v>2579387.25</v>
      </c>
      <c r="N46" s="24">
        <f>L46*M46</f>
        <v>2579387.25</v>
      </c>
      <c r="O46" s="22"/>
    </row>
    <row r="47" spans="1:15" s="3" customFormat="1" ht="105.75" customHeight="1" x14ac:dyDescent="0.25">
      <c r="A47" s="22">
        <v>3</v>
      </c>
      <c r="B47" s="23" t="s">
        <v>20</v>
      </c>
      <c r="C47" s="22" t="s">
        <v>27</v>
      </c>
      <c r="D47" s="22" t="s">
        <v>56</v>
      </c>
      <c r="E47" s="22" t="s">
        <v>115</v>
      </c>
      <c r="F47" s="22" t="s">
        <v>29</v>
      </c>
      <c r="G47" s="22" t="s">
        <v>51</v>
      </c>
      <c r="H47" s="22"/>
      <c r="I47" s="22" t="s">
        <v>25</v>
      </c>
      <c r="J47" s="22" t="s">
        <v>22</v>
      </c>
      <c r="K47" s="22" t="s">
        <v>26</v>
      </c>
      <c r="L47" s="22">
        <v>1</v>
      </c>
      <c r="M47" s="24">
        <v>1441960</v>
      </c>
      <c r="N47" s="24">
        <f t="shared" ref="N47:N61" si="4">M47*L47</f>
        <v>1441960</v>
      </c>
      <c r="O47" s="22"/>
    </row>
    <row r="48" spans="1:15" s="3" customFormat="1" ht="100.5" customHeight="1" x14ac:dyDescent="0.25">
      <c r="A48" s="22">
        <v>4</v>
      </c>
      <c r="B48" s="23"/>
      <c r="C48" s="22" t="s">
        <v>28</v>
      </c>
      <c r="D48" s="22" t="s">
        <v>39</v>
      </c>
      <c r="E48" s="22" t="s">
        <v>35</v>
      </c>
      <c r="F48" s="22" t="s">
        <v>29</v>
      </c>
      <c r="G48" s="22" t="s">
        <v>51</v>
      </c>
      <c r="H48" s="22"/>
      <c r="I48" s="22" t="s">
        <v>25</v>
      </c>
      <c r="J48" s="22" t="s">
        <v>22</v>
      </c>
      <c r="K48" s="22" t="s">
        <v>26</v>
      </c>
      <c r="L48" s="22">
        <v>1</v>
      </c>
      <c r="M48" s="24">
        <v>300000</v>
      </c>
      <c r="N48" s="24">
        <f t="shared" si="4"/>
        <v>300000</v>
      </c>
      <c r="O48" s="22"/>
    </row>
    <row r="49" spans="1:15" s="3" customFormat="1" ht="96.75" customHeight="1" x14ac:dyDescent="0.25">
      <c r="A49" s="22">
        <v>5</v>
      </c>
      <c r="B49" s="23" t="s">
        <v>20</v>
      </c>
      <c r="C49" s="22" t="s">
        <v>40</v>
      </c>
      <c r="D49" s="22" t="s">
        <v>95</v>
      </c>
      <c r="E49" s="22" t="s">
        <v>35</v>
      </c>
      <c r="F49" s="22" t="s">
        <v>29</v>
      </c>
      <c r="G49" s="22" t="s">
        <v>51</v>
      </c>
      <c r="H49" s="22"/>
      <c r="I49" s="22" t="s">
        <v>25</v>
      </c>
      <c r="J49" s="22" t="s">
        <v>22</v>
      </c>
      <c r="K49" s="22" t="s">
        <v>26</v>
      </c>
      <c r="L49" s="22">
        <v>1</v>
      </c>
      <c r="M49" s="24">
        <v>5000000</v>
      </c>
      <c r="N49" s="24">
        <f>L49*M49</f>
        <v>5000000</v>
      </c>
      <c r="O49" s="22"/>
    </row>
    <row r="50" spans="1:15" s="3" customFormat="1" ht="96.75" customHeight="1" x14ac:dyDescent="0.25">
      <c r="A50" s="22">
        <v>6</v>
      </c>
      <c r="B50" s="23" t="s">
        <v>20</v>
      </c>
      <c r="C50" s="22" t="s">
        <v>40</v>
      </c>
      <c r="D50" s="22" t="s">
        <v>96</v>
      </c>
      <c r="E50" s="22" t="s">
        <v>35</v>
      </c>
      <c r="F50" s="22" t="s">
        <v>29</v>
      </c>
      <c r="G50" s="22" t="s">
        <v>51</v>
      </c>
      <c r="H50" s="22"/>
      <c r="I50" s="22" t="s">
        <v>25</v>
      </c>
      <c r="J50" s="22" t="s">
        <v>22</v>
      </c>
      <c r="K50" s="22" t="s">
        <v>26</v>
      </c>
      <c r="L50" s="22">
        <v>1</v>
      </c>
      <c r="M50" s="24">
        <v>5000000</v>
      </c>
      <c r="N50" s="24">
        <f t="shared" ref="N50:N54" si="5">L50*M50</f>
        <v>5000000</v>
      </c>
      <c r="O50" s="22"/>
    </row>
    <row r="51" spans="1:15" s="3" customFormat="1" ht="96.75" customHeight="1" x14ac:dyDescent="0.25">
      <c r="A51" s="22">
        <v>7</v>
      </c>
      <c r="B51" s="23" t="s">
        <v>20</v>
      </c>
      <c r="C51" s="22" t="s">
        <v>40</v>
      </c>
      <c r="D51" s="22" t="s">
        <v>97</v>
      </c>
      <c r="E51" s="22" t="s">
        <v>35</v>
      </c>
      <c r="F51" s="22" t="s">
        <v>29</v>
      </c>
      <c r="G51" s="22" t="s">
        <v>51</v>
      </c>
      <c r="H51" s="22"/>
      <c r="I51" s="22" t="s">
        <v>25</v>
      </c>
      <c r="J51" s="22" t="s">
        <v>22</v>
      </c>
      <c r="K51" s="22" t="s">
        <v>26</v>
      </c>
      <c r="L51" s="22">
        <v>1</v>
      </c>
      <c r="M51" s="24">
        <v>4000000</v>
      </c>
      <c r="N51" s="24">
        <f t="shared" si="5"/>
        <v>4000000</v>
      </c>
      <c r="O51" s="22"/>
    </row>
    <row r="52" spans="1:15" s="3" customFormat="1" ht="96.75" customHeight="1" x14ac:dyDescent="0.25">
      <c r="A52" s="22">
        <v>8</v>
      </c>
      <c r="B52" s="23" t="s">
        <v>20</v>
      </c>
      <c r="C52" s="22" t="s">
        <v>40</v>
      </c>
      <c r="D52" s="22" t="s">
        <v>98</v>
      </c>
      <c r="E52" s="22" t="s">
        <v>35</v>
      </c>
      <c r="F52" s="22" t="s">
        <v>29</v>
      </c>
      <c r="G52" s="22" t="s">
        <v>51</v>
      </c>
      <c r="H52" s="22"/>
      <c r="I52" s="22" t="s">
        <v>25</v>
      </c>
      <c r="J52" s="22" t="s">
        <v>22</v>
      </c>
      <c r="K52" s="22" t="s">
        <v>26</v>
      </c>
      <c r="L52" s="22">
        <v>1</v>
      </c>
      <c r="M52" s="24">
        <v>2885162.5</v>
      </c>
      <c r="N52" s="24">
        <f t="shared" si="5"/>
        <v>2885162.5</v>
      </c>
      <c r="O52" s="22"/>
    </row>
    <row r="53" spans="1:15" s="3" customFormat="1" ht="96.75" customHeight="1" x14ac:dyDescent="0.25">
      <c r="A53" s="22">
        <v>9</v>
      </c>
      <c r="B53" s="23" t="s">
        <v>20</v>
      </c>
      <c r="C53" s="22" t="s">
        <v>40</v>
      </c>
      <c r="D53" s="22" t="s">
        <v>99</v>
      </c>
      <c r="E53" s="22" t="s">
        <v>35</v>
      </c>
      <c r="F53" s="22" t="s">
        <v>29</v>
      </c>
      <c r="G53" s="22" t="s">
        <v>51</v>
      </c>
      <c r="H53" s="22"/>
      <c r="I53" s="22" t="s">
        <v>25</v>
      </c>
      <c r="J53" s="22" t="s">
        <v>22</v>
      </c>
      <c r="K53" s="22" t="s">
        <v>26</v>
      </c>
      <c r="L53" s="22">
        <v>1</v>
      </c>
      <c r="M53" s="24">
        <v>1000000</v>
      </c>
      <c r="N53" s="24">
        <f t="shared" si="5"/>
        <v>1000000</v>
      </c>
      <c r="O53" s="22"/>
    </row>
    <row r="54" spans="1:15" s="3" customFormat="1" ht="96.75" customHeight="1" x14ac:dyDescent="0.25">
      <c r="A54" s="22">
        <v>10</v>
      </c>
      <c r="B54" s="23" t="s">
        <v>20</v>
      </c>
      <c r="C54" s="22" t="s">
        <v>40</v>
      </c>
      <c r="D54" s="22" t="s">
        <v>100</v>
      </c>
      <c r="E54" s="22" t="s">
        <v>35</v>
      </c>
      <c r="F54" s="22" t="s">
        <v>29</v>
      </c>
      <c r="G54" s="22" t="s">
        <v>51</v>
      </c>
      <c r="H54" s="22"/>
      <c r="I54" s="22" t="s">
        <v>25</v>
      </c>
      <c r="J54" s="22" t="s">
        <v>22</v>
      </c>
      <c r="K54" s="22" t="s">
        <v>26</v>
      </c>
      <c r="L54" s="22">
        <v>1</v>
      </c>
      <c r="M54" s="24">
        <v>3590000</v>
      </c>
      <c r="N54" s="24">
        <f t="shared" si="5"/>
        <v>3590000</v>
      </c>
      <c r="O54" s="22"/>
    </row>
    <row r="55" spans="1:15" s="3" customFormat="1" ht="97.5" customHeight="1" x14ac:dyDescent="0.25">
      <c r="A55" s="22">
        <v>11</v>
      </c>
      <c r="B55" s="23" t="s">
        <v>20</v>
      </c>
      <c r="C55" s="22" t="s">
        <v>41</v>
      </c>
      <c r="D55" s="22" t="s">
        <v>41</v>
      </c>
      <c r="E55" s="22" t="s">
        <v>35</v>
      </c>
      <c r="F55" s="22" t="s">
        <v>59</v>
      </c>
      <c r="G55" s="22" t="s">
        <v>51</v>
      </c>
      <c r="H55" s="22"/>
      <c r="I55" s="22" t="s">
        <v>25</v>
      </c>
      <c r="J55" s="22" t="s">
        <v>22</v>
      </c>
      <c r="K55" s="22" t="s">
        <v>26</v>
      </c>
      <c r="L55" s="22">
        <v>1</v>
      </c>
      <c r="M55" s="24">
        <v>1000000</v>
      </c>
      <c r="N55" s="24">
        <f t="shared" si="4"/>
        <v>1000000</v>
      </c>
      <c r="O55" s="22"/>
    </row>
    <row r="56" spans="1:15" s="3" customFormat="1" ht="78.75" customHeight="1" x14ac:dyDescent="0.25">
      <c r="A56" s="22">
        <v>12</v>
      </c>
      <c r="B56" s="23" t="s">
        <v>20</v>
      </c>
      <c r="C56" s="22" t="s">
        <v>33</v>
      </c>
      <c r="D56" s="22" t="s">
        <v>33</v>
      </c>
      <c r="E56" s="22" t="s">
        <v>35</v>
      </c>
      <c r="F56" s="22" t="s">
        <v>29</v>
      </c>
      <c r="G56" s="22" t="s">
        <v>51</v>
      </c>
      <c r="H56" s="22"/>
      <c r="I56" s="22" t="s">
        <v>25</v>
      </c>
      <c r="J56" s="22" t="s">
        <v>22</v>
      </c>
      <c r="K56" s="22" t="s">
        <v>26</v>
      </c>
      <c r="L56" s="22">
        <v>1</v>
      </c>
      <c r="M56" s="24">
        <v>608200</v>
      </c>
      <c r="N56" s="24">
        <f t="shared" si="4"/>
        <v>608200</v>
      </c>
      <c r="O56" s="22"/>
    </row>
    <row r="57" spans="1:15" s="3" customFormat="1" ht="93" customHeight="1" x14ac:dyDescent="0.25">
      <c r="A57" s="22">
        <v>13</v>
      </c>
      <c r="B57" s="23" t="s">
        <v>20</v>
      </c>
      <c r="C57" s="22" t="s">
        <v>58</v>
      </c>
      <c r="D57" s="22" t="s">
        <v>122</v>
      </c>
      <c r="E57" s="22" t="s">
        <v>35</v>
      </c>
      <c r="F57" s="22" t="s">
        <v>29</v>
      </c>
      <c r="G57" s="22" t="s">
        <v>51</v>
      </c>
      <c r="H57" s="22"/>
      <c r="I57" s="22" t="s">
        <v>25</v>
      </c>
      <c r="J57" s="22" t="s">
        <v>22</v>
      </c>
      <c r="K57" s="22" t="s">
        <v>26</v>
      </c>
      <c r="L57" s="22">
        <v>1</v>
      </c>
      <c r="M57" s="24">
        <v>140000</v>
      </c>
      <c r="N57" s="24">
        <f t="shared" si="4"/>
        <v>140000</v>
      </c>
      <c r="O57" s="22"/>
    </row>
    <row r="58" spans="1:15" s="3" customFormat="1" ht="87.75" customHeight="1" x14ac:dyDescent="0.25">
      <c r="A58" s="22">
        <v>14</v>
      </c>
      <c r="B58" s="23"/>
      <c r="C58" s="22" t="s">
        <v>42</v>
      </c>
      <c r="D58" s="22" t="s">
        <v>42</v>
      </c>
      <c r="E58" s="22" t="s">
        <v>35</v>
      </c>
      <c r="F58" s="22" t="s">
        <v>101</v>
      </c>
      <c r="G58" s="22" t="s">
        <v>51</v>
      </c>
      <c r="H58" s="22"/>
      <c r="I58" s="22" t="s">
        <v>25</v>
      </c>
      <c r="J58" s="22" t="s">
        <v>22</v>
      </c>
      <c r="K58" s="22" t="s">
        <v>26</v>
      </c>
      <c r="L58" s="22">
        <v>1</v>
      </c>
      <c r="M58" s="24">
        <v>6000000</v>
      </c>
      <c r="N58" s="24">
        <f t="shared" si="4"/>
        <v>6000000</v>
      </c>
      <c r="O58" s="22"/>
    </row>
    <row r="59" spans="1:15" s="3" customFormat="1" ht="107.25" customHeight="1" x14ac:dyDescent="0.25">
      <c r="A59" s="22">
        <v>15</v>
      </c>
      <c r="B59" s="23" t="s">
        <v>20</v>
      </c>
      <c r="C59" s="22" t="s">
        <v>123</v>
      </c>
      <c r="D59" s="22" t="s">
        <v>124</v>
      </c>
      <c r="E59" s="22" t="s">
        <v>35</v>
      </c>
      <c r="F59" s="22" t="s">
        <v>101</v>
      </c>
      <c r="G59" s="22" t="s">
        <v>51</v>
      </c>
      <c r="H59" s="22"/>
      <c r="I59" s="22" t="s">
        <v>25</v>
      </c>
      <c r="J59" s="22" t="s">
        <v>22</v>
      </c>
      <c r="K59" s="22" t="s">
        <v>26</v>
      </c>
      <c r="L59" s="22">
        <v>1</v>
      </c>
      <c r="M59" s="24">
        <v>1401755.71</v>
      </c>
      <c r="N59" s="24">
        <f t="shared" si="4"/>
        <v>1401755.71</v>
      </c>
      <c r="O59" s="22"/>
    </row>
    <row r="60" spans="1:15" s="3" customFormat="1" ht="102.75" customHeight="1" x14ac:dyDescent="0.25">
      <c r="A60" s="22">
        <v>16</v>
      </c>
      <c r="B60" s="23" t="s">
        <v>20</v>
      </c>
      <c r="C60" s="22" t="s">
        <v>43</v>
      </c>
      <c r="D60" s="22" t="s">
        <v>43</v>
      </c>
      <c r="E60" s="22" t="s">
        <v>35</v>
      </c>
      <c r="F60" s="22" t="s">
        <v>101</v>
      </c>
      <c r="G60" s="22" t="s">
        <v>51</v>
      </c>
      <c r="H60" s="22"/>
      <c r="I60" s="22" t="s">
        <v>25</v>
      </c>
      <c r="J60" s="22" t="s">
        <v>22</v>
      </c>
      <c r="K60" s="22" t="s">
        <v>26</v>
      </c>
      <c r="L60" s="22">
        <v>1</v>
      </c>
      <c r="M60" s="24">
        <v>98214.29</v>
      </c>
      <c r="N60" s="24">
        <f>L60*M60</f>
        <v>98214.29</v>
      </c>
      <c r="O60" s="22"/>
    </row>
    <row r="61" spans="1:15" s="3" customFormat="1" ht="92.25" customHeight="1" x14ac:dyDescent="0.25">
      <c r="A61" s="22">
        <v>17</v>
      </c>
      <c r="B61" s="22" t="s">
        <v>20</v>
      </c>
      <c r="C61" s="23" t="s">
        <v>44</v>
      </c>
      <c r="D61" s="23" t="s">
        <v>44</v>
      </c>
      <c r="E61" s="22" t="s">
        <v>35</v>
      </c>
      <c r="F61" s="22" t="s">
        <v>102</v>
      </c>
      <c r="G61" s="22" t="s">
        <v>51</v>
      </c>
      <c r="H61" s="22"/>
      <c r="I61" s="22" t="s">
        <v>25</v>
      </c>
      <c r="J61" s="22" t="s">
        <v>22</v>
      </c>
      <c r="K61" s="22" t="s">
        <v>26</v>
      </c>
      <c r="L61" s="22">
        <v>1</v>
      </c>
      <c r="M61" s="24">
        <v>2500000</v>
      </c>
      <c r="N61" s="24">
        <f t="shared" si="4"/>
        <v>2500000</v>
      </c>
      <c r="O61" s="22"/>
    </row>
    <row r="62" spans="1:15" s="3" customFormat="1" ht="92.25" customHeight="1" x14ac:dyDescent="0.25">
      <c r="A62" s="22">
        <v>18</v>
      </c>
      <c r="B62" s="22"/>
      <c r="C62" s="23" t="s">
        <v>44</v>
      </c>
      <c r="D62" s="23" t="s">
        <v>44</v>
      </c>
      <c r="E62" s="22" t="s">
        <v>35</v>
      </c>
      <c r="F62" s="22" t="s">
        <v>102</v>
      </c>
      <c r="G62" s="22" t="s">
        <v>51</v>
      </c>
      <c r="H62" s="22"/>
      <c r="I62" s="22" t="s">
        <v>25</v>
      </c>
      <c r="J62" s="22" t="s">
        <v>22</v>
      </c>
      <c r="K62" s="22" t="s">
        <v>26</v>
      </c>
      <c r="L62" s="22">
        <v>1</v>
      </c>
      <c r="M62" s="24">
        <v>9500000</v>
      </c>
      <c r="N62" s="24">
        <f>L62*M62</f>
        <v>9500000</v>
      </c>
      <c r="O62" s="22"/>
    </row>
    <row r="63" spans="1:15" s="3" customFormat="1" ht="88.5" customHeight="1" x14ac:dyDescent="0.25">
      <c r="A63" s="22">
        <v>19</v>
      </c>
      <c r="B63" s="23"/>
      <c r="C63" s="22" t="s">
        <v>45</v>
      </c>
      <c r="D63" s="22" t="s">
        <v>45</v>
      </c>
      <c r="E63" s="22" t="s">
        <v>35</v>
      </c>
      <c r="F63" s="22" t="s">
        <v>102</v>
      </c>
      <c r="G63" s="22" t="s">
        <v>51</v>
      </c>
      <c r="H63" s="22"/>
      <c r="I63" s="22" t="s">
        <v>25</v>
      </c>
      <c r="J63" s="22" t="s">
        <v>22</v>
      </c>
      <c r="K63" s="22" t="s">
        <v>26</v>
      </c>
      <c r="L63" s="22">
        <v>1</v>
      </c>
      <c r="M63" s="24">
        <v>1000000</v>
      </c>
      <c r="N63" s="24">
        <f>L63*M63</f>
        <v>1000000</v>
      </c>
      <c r="O63" s="22"/>
    </row>
    <row r="64" spans="1:15" s="3" customFormat="1" ht="88.5" customHeight="1" x14ac:dyDescent="0.25">
      <c r="A64" s="22">
        <v>20</v>
      </c>
      <c r="B64" s="23" t="s">
        <v>20</v>
      </c>
      <c r="C64" s="22" t="s">
        <v>57</v>
      </c>
      <c r="D64" s="22" t="s">
        <v>113</v>
      </c>
      <c r="E64" s="22" t="s">
        <v>35</v>
      </c>
      <c r="F64" s="22" t="s">
        <v>29</v>
      </c>
      <c r="G64" s="22" t="s">
        <v>51</v>
      </c>
      <c r="H64" s="22"/>
      <c r="I64" s="22" t="s">
        <v>25</v>
      </c>
      <c r="J64" s="22" t="s">
        <v>22</v>
      </c>
      <c r="K64" s="22" t="s">
        <v>26</v>
      </c>
      <c r="L64" s="22">
        <v>1</v>
      </c>
      <c r="M64" s="24">
        <v>1376430</v>
      </c>
      <c r="N64" s="24">
        <f>L64*M64</f>
        <v>1376430</v>
      </c>
      <c r="O64" s="22"/>
    </row>
    <row r="65" spans="1:15" s="3" customFormat="1" ht="93" customHeight="1" x14ac:dyDescent="0.25">
      <c r="A65" s="22">
        <v>21</v>
      </c>
      <c r="B65" s="23"/>
      <c r="C65" s="22" t="s">
        <v>46</v>
      </c>
      <c r="D65" s="22" t="s">
        <v>46</v>
      </c>
      <c r="E65" s="22" t="s">
        <v>35</v>
      </c>
      <c r="F65" s="22" t="s">
        <v>103</v>
      </c>
      <c r="G65" s="22" t="s">
        <v>51</v>
      </c>
      <c r="H65" s="22"/>
      <c r="I65" s="22" t="s">
        <v>25</v>
      </c>
      <c r="J65" s="22" t="s">
        <v>22</v>
      </c>
      <c r="K65" s="22" t="s">
        <v>26</v>
      </c>
      <c r="L65" s="22">
        <v>1</v>
      </c>
      <c r="M65" s="24">
        <v>1026000</v>
      </c>
      <c r="N65" s="24">
        <f t="shared" ref="N65:N70" si="6">M65*L65</f>
        <v>1026000</v>
      </c>
      <c r="O65" s="22"/>
    </row>
    <row r="66" spans="1:15" s="3" customFormat="1" ht="89.25" customHeight="1" x14ac:dyDescent="0.25">
      <c r="A66" s="22">
        <v>22</v>
      </c>
      <c r="B66" s="23"/>
      <c r="C66" s="19" t="s">
        <v>32</v>
      </c>
      <c r="D66" s="19" t="s">
        <v>32</v>
      </c>
      <c r="E66" s="19" t="s">
        <v>35</v>
      </c>
      <c r="F66" s="22" t="s">
        <v>103</v>
      </c>
      <c r="G66" s="22" t="s">
        <v>51</v>
      </c>
      <c r="H66" s="22"/>
      <c r="I66" s="22" t="s">
        <v>25</v>
      </c>
      <c r="J66" s="22" t="s">
        <v>22</v>
      </c>
      <c r="K66" s="22" t="s">
        <v>26</v>
      </c>
      <c r="L66" s="22">
        <v>1</v>
      </c>
      <c r="M66" s="24">
        <v>840000</v>
      </c>
      <c r="N66" s="24">
        <f t="shared" si="6"/>
        <v>840000</v>
      </c>
      <c r="O66" s="22"/>
    </row>
    <row r="67" spans="1:15" s="3" customFormat="1" ht="79.5" customHeight="1" x14ac:dyDescent="0.25">
      <c r="A67" s="22">
        <v>23</v>
      </c>
      <c r="B67" s="23"/>
      <c r="C67" s="22" t="s">
        <v>47</v>
      </c>
      <c r="D67" s="22" t="s">
        <v>47</v>
      </c>
      <c r="E67" s="22" t="s">
        <v>35</v>
      </c>
      <c r="F67" s="18" t="s">
        <v>36</v>
      </c>
      <c r="G67" s="22" t="s">
        <v>51</v>
      </c>
      <c r="H67" s="22"/>
      <c r="I67" s="22" t="s">
        <v>25</v>
      </c>
      <c r="J67" s="22" t="s">
        <v>22</v>
      </c>
      <c r="K67" s="22" t="s">
        <v>26</v>
      </c>
      <c r="L67" s="22">
        <v>1</v>
      </c>
      <c r="M67" s="24">
        <v>2100000</v>
      </c>
      <c r="N67" s="24">
        <f t="shared" si="6"/>
        <v>2100000</v>
      </c>
      <c r="O67" s="22"/>
    </row>
    <row r="68" spans="1:15" s="3" customFormat="1" ht="88.5" customHeight="1" x14ac:dyDescent="0.25">
      <c r="A68" s="22">
        <v>24</v>
      </c>
      <c r="B68" s="23"/>
      <c r="C68" s="22" t="s">
        <v>48</v>
      </c>
      <c r="D68" s="22" t="s">
        <v>48</v>
      </c>
      <c r="E68" s="22" t="s">
        <v>35</v>
      </c>
      <c r="F68" s="22" t="s">
        <v>101</v>
      </c>
      <c r="G68" s="22" t="s">
        <v>51</v>
      </c>
      <c r="H68" s="22"/>
      <c r="I68" s="22" t="s">
        <v>25</v>
      </c>
      <c r="J68" s="22" t="s">
        <v>22</v>
      </c>
      <c r="K68" s="22" t="s">
        <v>26</v>
      </c>
      <c r="L68" s="22">
        <v>1</v>
      </c>
      <c r="M68" s="24">
        <v>150000</v>
      </c>
      <c r="N68" s="24">
        <f t="shared" si="6"/>
        <v>150000</v>
      </c>
      <c r="O68" s="22"/>
    </row>
    <row r="69" spans="1:15" s="3" customFormat="1" ht="87.75" customHeight="1" x14ac:dyDescent="0.25">
      <c r="A69" s="22">
        <v>25</v>
      </c>
      <c r="B69" s="23"/>
      <c r="C69" s="22" t="s">
        <v>49</v>
      </c>
      <c r="D69" s="22" t="s">
        <v>49</v>
      </c>
      <c r="E69" s="22" t="s">
        <v>35</v>
      </c>
      <c r="F69" s="22" t="s">
        <v>101</v>
      </c>
      <c r="G69" s="22" t="s">
        <v>51</v>
      </c>
      <c r="H69" s="22"/>
      <c r="I69" s="22" t="s">
        <v>25</v>
      </c>
      <c r="J69" s="22" t="s">
        <v>22</v>
      </c>
      <c r="K69" s="22" t="s">
        <v>26</v>
      </c>
      <c r="L69" s="22">
        <v>1</v>
      </c>
      <c r="M69" s="24">
        <v>90000</v>
      </c>
      <c r="N69" s="24">
        <f t="shared" si="6"/>
        <v>90000</v>
      </c>
      <c r="O69" s="22"/>
    </row>
    <row r="70" spans="1:15" s="3" customFormat="1" ht="87.75" customHeight="1" x14ac:dyDescent="0.25">
      <c r="A70" s="22">
        <v>26</v>
      </c>
      <c r="B70" s="23"/>
      <c r="C70" s="22" t="s">
        <v>50</v>
      </c>
      <c r="D70" s="22" t="s">
        <v>104</v>
      </c>
      <c r="E70" s="22" t="s">
        <v>35</v>
      </c>
      <c r="F70" s="22" t="s">
        <v>101</v>
      </c>
      <c r="G70" s="22" t="s">
        <v>51</v>
      </c>
      <c r="H70" s="22"/>
      <c r="I70" s="22" t="s">
        <v>25</v>
      </c>
      <c r="J70" s="22" t="s">
        <v>22</v>
      </c>
      <c r="K70" s="22" t="s">
        <v>26</v>
      </c>
      <c r="L70" s="22">
        <v>1</v>
      </c>
      <c r="M70" s="24">
        <v>288000</v>
      </c>
      <c r="N70" s="24">
        <f t="shared" si="6"/>
        <v>288000</v>
      </c>
      <c r="O70" s="22"/>
    </row>
    <row r="71" spans="1:15" s="3" customFormat="1" ht="80.25" customHeight="1" x14ac:dyDescent="0.25">
      <c r="A71" s="22">
        <v>27</v>
      </c>
      <c r="B71" s="23"/>
      <c r="C71" s="22" t="s">
        <v>50</v>
      </c>
      <c r="D71" s="22" t="s">
        <v>105</v>
      </c>
      <c r="E71" s="22" t="s">
        <v>35</v>
      </c>
      <c r="F71" s="22" t="s">
        <v>101</v>
      </c>
      <c r="G71" s="22" t="s">
        <v>51</v>
      </c>
      <c r="H71" s="22"/>
      <c r="I71" s="22" t="s">
        <v>25</v>
      </c>
      <c r="J71" s="22" t="s">
        <v>22</v>
      </c>
      <c r="K71" s="22" t="s">
        <v>26</v>
      </c>
      <c r="L71" s="22">
        <v>1</v>
      </c>
      <c r="M71" s="24">
        <v>1440000</v>
      </c>
      <c r="N71" s="24">
        <f>M71*L71</f>
        <v>1440000</v>
      </c>
      <c r="O71" s="22"/>
    </row>
    <row r="72" spans="1:15" s="3" customFormat="1" ht="80.25" customHeight="1" x14ac:dyDescent="0.25">
      <c r="A72" s="22">
        <v>28</v>
      </c>
      <c r="B72" s="23"/>
      <c r="C72" s="22" t="s">
        <v>120</v>
      </c>
      <c r="D72" s="22" t="s">
        <v>120</v>
      </c>
      <c r="E72" s="22" t="s">
        <v>130</v>
      </c>
      <c r="F72" s="22" t="s">
        <v>36</v>
      </c>
      <c r="G72" s="22" t="s">
        <v>51</v>
      </c>
      <c r="H72" s="22"/>
      <c r="I72" s="22" t="s">
        <v>25</v>
      </c>
      <c r="J72" s="22" t="s">
        <v>22</v>
      </c>
      <c r="K72" s="22" t="s">
        <v>26</v>
      </c>
      <c r="L72" s="22">
        <v>1</v>
      </c>
      <c r="M72" s="24">
        <v>182634700</v>
      </c>
      <c r="N72" s="24">
        <f>M72*L72</f>
        <v>182634700</v>
      </c>
      <c r="O72" s="22"/>
    </row>
    <row r="73" spans="1:15" s="3" customFormat="1" ht="80.25" customHeight="1" x14ac:dyDescent="0.25">
      <c r="A73" s="22">
        <v>29</v>
      </c>
      <c r="B73" s="23"/>
      <c r="C73" s="22" t="s">
        <v>121</v>
      </c>
      <c r="D73" s="22" t="s">
        <v>121</v>
      </c>
      <c r="E73" s="22" t="s">
        <v>130</v>
      </c>
      <c r="F73" s="22" t="s">
        <v>36</v>
      </c>
      <c r="G73" s="22" t="s">
        <v>51</v>
      </c>
      <c r="H73" s="22"/>
      <c r="I73" s="22" t="s">
        <v>25</v>
      </c>
      <c r="J73" s="22" t="s">
        <v>22</v>
      </c>
      <c r="K73" s="22" t="s">
        <v>26</v>
      </c>
      <c r="L73" s="22">
        <v>1</v>
      </c>
      <c r="M73" s="24">
        <v>173111195</v>
      </c>
      <c r="N73" s="24">
        <f t="shared" ref="N73:N80" si="7">M73*L73</f>
        <v>173111195</v>
      </c>
      <c r="O73" s="22"/>
    </row>
    <row r="74" spans="1:15" s="3" customFormat="1" ht="80.25" customHeight="1" x14ac:dyDescent="0.25">
      <c r="A74" s="22">
        <v>30</v>
      </c>
      <c r="B74" s="23" t="s">
        <v>20</v>
      </c>
      <c r="C74" s="22" t="s">
        <v>129</v>
      </c>
      <c r="D74" s="22" t="s">
        <v>129</v>
      </c>
      <c r="E74" s="22" t="s">
        <v>115</v>
      </c>
      <c r="F74" s="22" t="s">
        <v>101</v>
      </c>
      <c r="G74" s="22" t="s">
        <v>51</v>
      </c>
      <c r="H74" s="22"/>
      <c r="I74" s="22" t="s">
        <v>25</v>
      </c>
      <c r="J74" s="22" t="s">
        <v>22</v>
      </c>
      <c r="K74" s="22" t="s">
        <v>26</v>
      </c>
      <c r="L74" s="22">
        <v>1</v>
      </c>
      <c r="M74" s="24">
        <v>8175200</v>
      </c>
      <c r="N74" s="24">
        <f t="shared" si="7"/>
        <v>8175200</v>
      </c>
      <c r="O74" s="22"/>
    </row>
    <row r="75" spans="1:15" s="3" customFormat="1" ht="80.25" customHeight="1" x14ac:dyDescent="0.25">
      <c r="A75" s="22">
        <v>31</v>
      </c>
      <c r="B75" s="23"/>
      <c r="C75" s="22" t="s">
        <v>129</v>
      </c>
      <c r="D75" s="22" t="s">
        <v>129</v>
      </c>
      <c r="E75" s="22" t="s">
        <v>115</v>
      </c>
      <c r="F75" s="22" t="s">
        <v>101</v>
      </c>
      <c r="G75" s="22" t="s">
        <v>51</v>
      </c>
      <c r="H75" s="22"/>
      <c r="I75" s="22" t="s">
        <v>25</v>
      </c>
      <c r="J75" s="22" t="s">
        <v>22</v>
      </c>
      <c r="K75" s="22" t="s">
        <v>26</v>
      </c>
      <c r="L75" s="22">
        <v>1</v>
      </c>
      <c r="M75" s="24">
        <v>121900000</v>
      </c>
      <c r="N75" s="24">
        <f t="shared" si="7"/>
        <v>121900000</v>
      </c>
      <c r="O75" s="22"/>
    </row>
    <row r="76" spans="1:15" s="3" customFormat="1" ht="80.25" customHeight="1" x14ac:dyDescent="0.25">
      <c r="A76" s="22">
        <v>32</v>
      </c>
      <c r="B76" s="23"/>
      <c r="C76" s="22" t="s">
        <v>118</v>
      </c>
      <c r="D76" s="22" t="s">
        <v>118</v>
      </c>
      <c r="E76" s="22" t="s">
        <v>35</v>
      </c>
      <c r="F76" s="22" t="s">
        <v>36</v>
      </c>
      <c r="G76" s="22" t="s">
        <v>51</v>
      </c>
      <c r="H76" s="22"/>
      <c r="I76" s="22" t="s">
        <v>25</v>
      </c>
      <c r="J76" s="22" t="s">
        <v>22</v>
      </c>
      <c r="K76" s="22" t="s">
        <v>26</v>
      </c>
      <c r="L76" s="22">
        <v>1</v>
      </c>
      <c r="M76" s="24">
        <v>8000000</v>
      </c>
      <c r="N76" s="24">
        <f t="shared" si="7"/>
        <v>8000000</v>
      </c>
      <c r="O76" s="22"/>
    </row>
    <row r="77" spans="1:15" s="3" customFormat="1" ht="80.25" customHeight="1" x14ac:dyDescent="0.25">
      <c r="A77" s="22">
        <v>33</v>
      </c>
      <c r="B77" s="23"/>
      <c r="C77" s="22" t="s">
        <v>119</v>
      </c>
      <c r="D77" s="22" t="s">
        <v>119</v>
      </c>
      <c r="E77" s="22" t="s">
        <v>130</v>
      </c>
      <c r="F77" s="22" t="s">
        <v>36</v>
      </c>
      <c r="G77" s="22" t="s">
        <v>51</v>
      </c>
      <c r="H77" s="22"/>
      <c r="I77" s="22" t="s">
        <v>25</v>
      </c>
      <c r="J77" s="22" t="s">
        <v>22</v>
      </c>
      <c r="K77" s="22" t="s">
        <v>26</v>
      </c>
      <c r="L77" s="22">
        <v>1</v>
      </c>
      <c r="M77" s="24">
        <v>29597604</v>
      </c>
      <c r="N77" s="24">
        <f t="shared" si="7"/>
        <v>29597604</v>
      </c>
      <c r="O77" s="22"/>
    </row>
    <row r="78" spans="1:15" s="3" customFormat="1" ht="80.25" customHeight="1" x14ac:dyDescent="0.25">
      <c r="A78" s="22">
        <v>34</v>
      </c>
      <c r="B78" s="23"/>
      <c r="C78" s="22" t="s">
        <v>126</v>
      </c>
      <c r="D78" s="22" t="s">
        <v>125</v>
      </c>
      <c r="E78" s="22" t="s">
        <v>35</v>
      </c>
      <c r="F78" s="22" t="s">
        <v>101</v>
      </c>
      <c r="G78" s="22" t="s">
        <v>51</v>
      </c>
      <c r="H78" s="22"/>
      <c r="I78" s="22" t="s">
        <v>25</v>
      </c>
      <c r="J78" s="22" t="s">
        <v>22</v>
      </c>
      <c r="K78" s="22" t="s">
        <v>26</v>
      </c>
      <c r="L78" s="22">
        <v>1</v>
      </c>
      <c r="M78" s="24">
        <v>10000000</v>
      </c>
      <c r="N78" s="24">
        <f t="shared" si="7"/>
        <v>10000000</v>
      </c>
      <c r="O78" s="22"/>
    </row>
    <row r="79" spans="1:15" s="3" customFormat="1" ht="80.25" customHeight="1" x14ac:dyDescent="0.25">
      <c r="A79" s="22">
        <v>35</v>
      </c>
      <c r="B79" s="23"/>
      <c r="C79" s="22" t="s">
        <v>128</v>
      </c>
      <c r="D79" s="22" t="s">
        <v>127</v>
      </c>
      <c r="E79" s="22" t="s">
        <v>35</v>
      </c>
      <c r="F79" s="22" t="s">
        <v>29</v>
      </c>
      <c r="G79" s="22" t="s">
        <v>51</v>
      </c>
      <c r="H79" s="22"/>
      <c r="I79" s="22" t="s">
        <v>25</v>
      </c>
      <c r="J79" s="22" t="s">
        <v>22</v>
      </c>
      <c r="K79" s="22" t="s">
        <v>26</v>
      </c>
      <c r="L79" s="22">
        <v>1</v>
      </c>
      <c r="M79" s="24">
        <v>416000</v>
      </c>
      <c r="N79" s="24">
        <f t="shared" si="7"/>
        <v>416000</v>
      </c>
      <c r="O79" s="22"/>
    </row>
    <row r="80" spans="1:15" s="3" customFormat="1" ht="80.25" customHeight="1" x14ac:dyDescent="0.25">
      <c r="A80" s="22">
        <v>36</v>
      </c>
      <c r="B80" s="23" t="s">
        <v>20</v>
      </c>
      <c r="C80" s="22" t="s">
        <v>116</v>
      </c>
      <c r="D80" s="22" t="s">
        <v>116</v>
      </c>
      <c r="E80" s="22" t="s">
        <v>115</v>
      </c>
      <c r="F80" s="22" t="s">
        <v>36</v>
      </c>
      <c r="G80" s="22" t="s">
        <v>51</v>
      </c>
      <c r="H80" s="22"/>
      <c r="I80" s="22" t="s">
        <v>25</v>
      </c>
      <c r="J80" s="22" t="s">
        <v>22</v>
      </c>
      <c r="K80" s="22" t="s">
        <v>26</v>
      </c>
      <c r="L80" s="22">
        <v>1</v>
      </c>
      <c r="M80" s="24">
        <v>60313100</v>
      </c>
      <c r="N80" s="24">
        <f t="shared" si="7"/>
        <v>60313100</v>
      </c>
      <c r="O80" s="22"/>
    </row>
    <row r="81" spans="1:15" s="3" customFormat="1" ht="80.25" customHeight="1" x14ac:dyDescent="0.25">
      <c r="A81" s="22">
        <v>37</v>
      </c>
      <c r="B81" s="23"/>
      <c r="C81" s="22" t="s">
        <v>117</v>
      </c>
      <c r="D81" s="22" t="s">
        <v>117</v>
      </c>
      <c r="E81" s="22" t="s">
        <v>115</v>
      </c>
      <c r="F81" s="22" t="s">
        <v>36</v>
      </c>
      <c r="G81" s="22" t="s">
        <v>51</v>
      </c>
      <c r="H81" s="22"/>
      <c r="I81" s="22" t="s">
        <v>25</v>
      </c>
      <c r="J81" s="22" t="s">
        <v>22</v>
      </c>
      <c r="K81" s="22" t="s">
        <v>26</v>
      </c>
      <c r="L81" s="22">
        <v>1</v>
      </c>
      <c r="M81" s="24">
        <v>4450000</v>
      </c>
      <c r="N81" s="24">
        <f>L81*M81</f>
        <v>4450000</v>
      </c>
      <c r="O81" s="22"/>
    </row>
    <row r="82" spans="1:15" s="12" customFormat="1" ht="27.75" customHeight="1" x14ac:dyDescent="0.2">
      <c r="A82" s="25"/>
      <c r="B82" s="41" t="s">
        <v>23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  <c r="N82" s="26">
        <f>SUM(N45:N81)</f>
        <v>658752908.75</v>
      </c>
      <c r="O82" s="25"/>
    </row>
    <row r="83" spans="1:15" ht="24.75" customHeight="1" x14ac:dyDescent="0.25">
      <c r="A83" s="44" t="s">
        <v>23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6"/>
      <c r="N83" s="27">
        <f>N43+N82</f>
        <v>661294873.03999996</v>
      </c>
      <c r="O83" s="28"/>
    </row>
    <row r="84" spans="1:15" ht="1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7"/>
      <c r="N84" s="17"/>
      <c r="O84" s="15"/>
    </row>
    <row r="86" spans="1:15" ht="24" customHeight="1" x14ac:dyDescent="0.3">
      <c r="A86" s="47" t="s">
        <v>34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</sheetData>
  <autoFilter ref="B15:P83" xr:uid="{00000000-0009-0000-0000-000001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44:O44"/>
    <mergeCell ref="B82:M82"/>
    <mergeCell ref="A83:M83"/>
    <mergeCell ref="A86:O86"/>
  </mergeCells>
  <phoneticPr fontId="29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59" max="14" man="1"/>
    <brk id="7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2978-875D-4494-AACC-E8BCC161D4C5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9">
        <v>2541964.29</v>
      </c>
    </row>
    <row r="8" spans="5:5" x14ac:dyDescent="0.25">
      <c r="E8" s="30">
        <f>SUM(E7)</f>
        <v>2541964.29</v>
      </c>
    </row>
    <row r="9" spans="5:5" x14ac:dyDescent="0.25">
      <c r="E9" s="29">
        <v>4800000</v>
      </c>
    </row>
    <row r="10" spans="5:5" x14ac:dyDescent="0.25">
      <c r="E10" s="29">
        <v>2579387.25</v>
      </c>
    </row>
    <row r="11" spans="5:5" x14ac:dyDescent="0.25">
      <c r="E11" s="29">
        <v>1441960</v>
      </c>
    </row>
    <row r="12" spans="5:5" x14ac:dyDescent="0.25">
      <c r="E12" s="29">
        <v>300000</v>
      </c>
    </row>
    <row r="13" spans="5:5" x14ac:dyDescent="0.25">
      <c r="E13" s="29">
        <v>21475162.5</v>
      </c>
    </row>
    <row r="14" spans="5:5" x14ac:dyDescent="0.25">
      <c r="E14" s="29">
        <v>1000000</v>
      </c>
    </row>
    <row r="15" spans="5:5" x14ac:dyDescent="0.25">
      <c r="E15" s="29">
        <v>4450000</v>
      </c>
    </row>
    <row r="16" spans="5:5" x14ac:dyDescent="0.25">
      <c r="E16" s="29">
        <v>608200</v>
      </c>
    </row>
    <row r="17" spans="5:5" x14ac:dyDescent="0.25">
      <c r="E17" s="29">
        <v>140000</v>
      </c>
    </row>
    <row r="18" spans="5:5" x14ac:dyDescent="0.25">
      <c r="E18" s="29">
        <v>6000000</v>
      </c>
    </row>
    <row r="19" spans="5:5" x14ac:dyDescent="0.25">
      <c r="E19" s="29">
        <v>1401755.71</v>
      </c>
    </row>
    <row r="20" spans="5:5" x14ac:dyDescent="0.25">
      <c r="E20" s="29">
        <v>98214.29</v>
      </c>
    </row>
    <row r="21" spans="5:5" x14ac:dyDescent="0.25">
      <c r="E21" s="29">
        <v>12000000</v>
      </c>
    </row>
    <row r="22" spans="5:5" x14ac:dyDescent="0.25">
      <c r="E22" s="29">
        <v>1000000</v>
      </c>
    </row>
    <row r="23" spans="5:5" x14ac:dyDescent="0.25">
      <c r="E23" s="29">
        <v>1376430</v>
      </c>
    </row>
    <row r="24" spans="5:5" x14ac:dyDescent="0.25">
      <c r="E24" s="29">
        <v>1026000</v>
      </c>
    </row>
    <row r="25" spans="5:5" x14ac:dyDescent="0.25">
      <c r="E25" s="29">
        <v>840000</v>
      </c>
    </row>
    <row r="26" spans="5:5" x14ac:dyDescent="0.25">
      <c r="E26" s="29">
        <v>2100000</v>
      </c>
    </row>
    <row r="27" spans="5:5" x14ac:dyDescent="0.25">
      <c r="E27" s="29">
        <v>150000</v>
      </c>
    </row>
    <row r="28" spans="5:5" x14ac:dyDescent="0.25">
      <c r="E28" s="29">
        <v>90000</v>
      </c>
    </row>
    <row r="29" spans="5:5" x14ac:dyDescent="0.25">
      <c r="E29" s="29">
        <v>1728000</v>
      </c>
    </row>
    <row r="30" spans="5:5" x14ac:dyDescent="0.25">
      <c r="E30" s="30">
        <f>SUM(E9:E29)</f>
        <v>64605109.75</v>
      </c>
    </row>
    <row r="32" spans="5:5" x14ac:dyDescent="0.25">
      <c r="E32" s="29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09 ноябрь 2020г</vt:lpstr>
      <vt:lpstr>Лист1</vt:lpstr>
      <vt:lpstr>'09 ноябрь 2020г'!Область_печати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2020-12-28T04:31:34Z</cp:lastPrinted>
  <dcterms:created xsi:type="dcterms:W3CDTF">2019-02-11T06:57:33Z</dcterms:created>
  <dcterms:modified xsi:type="dcterms:W3CDTF">2021-01-06T05:50:46Z</dcterms:modified>
</cp:coreProperties>
</file>