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C:\Users\info\Downloads\"/>
    </mc:Choice>
  </mc:AlternateContent>
  <xr:revisionPtr revIDLastSave="0" documentId="8_{10915715-0D19-4DB4-AD83-C8F63A82BF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4.04.2021г." sheetId="3" r:id="rId1"/>
    <sheet name="Лист1" sheetId="4" r:id="rId2"/>
  </sheets>
  <definedNames>
    <definedName name="_xlnm._FilterDatabase" localSheetId="0" hidden="1">'14.04.2021г.'!$B$15:$P$89</definedName>
    <definedName name="_xlnm.Print_Area" localSheetId="0">'14.04.2021г.'!$A$1:$O$92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87" i="3" l="1"/>
  <c r="N88" i="3"/>
  <c r="N79" i="3"/>
  <c r="N80" i="3"/>
  <c r="N78" i="3"/>
  <c r="N76" i="3"/>
  <c r="N75" i="3"/>
  <c r="N74" i="3"/>
  <c r="N85" i="3"/>
  <c r="N86" i="3"/>
  <c r="N73" i="3"/>
  <c r="N77" i="3"/>
  <c r="N81" i="3"/>
  <c r="N82" i="3"/>
  <c r="N83" i="3"/>
  <c r="N84" i="3"/>
  <c r="N72" i="3"/>
  <c r="N71" i="3" l="1"/>
  <c r="E30" i="4" l="1"/>
  <c r="E8" i="4"/>
  <c r="E32" i="4" s="1"/>
  <c r="N70" i="3"/>
  <c r="N62" i="3" l="1"/>
  <c r="N54" i="3"/>
  <c r="N50" i="3"/>
  <c r="N51" i="3"/>
  <c r="N52" i="3"/>
  <c r="N53" i="3"/>
  <c r="N49" i="3"/>
  <c r="N35" i="3"/>
  <c r="N30" i="3"/>
  <c r="N23" i="3"/>
  <c r="N39" i="3"/>
  <c r="N40" i="3"/>
  <c r="N41" i="3"/>
  <c r="N42" i="3"/>
  <c r="N38" i="3"/>
  <c r="N37" i="3"/>
  <c r="N36" i="3"/>
  <c r="N32" i="3"/>
  <c r="N33" i="3"/>
  <c r="N34" i="3"/>
  <c r="N31" i="3"/>
  <c r="N29" i="3"/>
  <c r="N28" i="3"/>
  <c r="N25" i="3"/>
  <c r="N26" i="3"/>
  <c r="N27" i="3"/>
  <c r="N24" i="3"/>
  <c r="N18" i="3" l="1"/>
  <c r="N19" i="3"/>
  <c r="N20" i="3"/>
  <c r="N21" i="3"/>
  <c r="N22" i="3"/>
  <c r="N17" i="3"/>
  <c r="N43" i="3" l="1"/>
  <c r="N60" i="3"/>
  <c r="N64" i="3"/>
  <c r="N63" i="3"/>
  <c r="N61" i="3"/>
  <c r="N58" i="3"/>
  <c r="N46" i="3"/>
  <c r="N69" i="3" l="1"/>
  <c r="N68" i="3"/>
  <c r="N67" i="3"/>
  <c r="N66" i="3"/>
  <c r="N65" i="3"/>
  <c r="N59" i="3"/>
  <c r="N57" i="3"/>
  <c r="N56" i="3"/>
  <c r="N55" i="3"/>
  <c r="N48" i="3"/>
  <c r="N47" i="3"/>
  <c r="N45" i="3"/>
  <c r="N8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tc={AD796D4D-ACA0-4639-B0EC-34BC6A720194}</author>
  </authors>
  <commentList>
    <comment ref="F49" authorId="0" shapeId="0" xr:uid="{00000000-0006-0000-0000-000001000000}">
      <text>
        <t>[Цепочка примечаний]
Ваша версия Excel позволяет прочитать эту цепочку примечаний, но если открыть файл в более поздней версии Excel, все внесенные в нее изменения будут удалены. Подробнее: https://go.microsoft.com/fwlink/?linkid=870924
Комментарий:
    ПОД ВОПРОСОМ</t>
      </text>
    </comment>
  </commentList>
</comments>
</file>

<file path=xl/sharedStrings.xml><?xml version="1.0" encoding="utf-8"?>
<sst xmlns="http://schemas.openxmlformats.org/spreadsheetml/2006/main" count="697" uniqueCount="157">
  <si>
    <t xml:space="preserve">Приложение </t>
  </si>
  <si>
    <t>БИН заказчика</t>
  </si>
  <si>
    <t>Наименование заказчика (на русском языке)</t>
  </si>
  <si>
    <t>Наименование заказчика (на государственном языке)</t>
  </si>
  <si>
    <t>Финансовый год</t>
  </si>
  <si>
    <t>180540038892</t>
  </si>
  <si>
    <t>НАО "МЦЗТИП"</t>
  </si>
  <si>
    <t>"ХЖТИЖО" КАҚ</t>
  </si>
  <si>
    <t>Наименование закупаемых товаров, работ и услуг</t>
  </si>
  <si>
    <t>Краткая характеристика (описание) товаров, работ и услуг</t>
  </si>
  <si>
    <t>Способ закупок</t>
  </si>
  <si>
    <t>Срок осуществления закупок (планируемый месяц проведения)</t>
  </si>
  <si>
    <t>Регион, место поставки товара, выполнения работ, оказания услуг</t>
  </si>
  <si>
    <t>Период поставки товаров, выполнения работ, оказания услуг</t>
  </si>
  <si>
    <t>Условия оплаты</t>
  </si>
  <si>
    <t>Единица измерения</t>
  </si>
  <si>
    <t xml:space="preserve">Количество, объём </t>
  </si>
  <si>
    <t>Маркетинговая цена за единицу, тенге без НДС</t>
  </si>
  <si>
    <t>Сумма, планируемая для закупок ТРУ без НДС, тенге</t>
  </si>
  <si>
    <t>Товары</t>
  </si>
  <si>
    <t>044</t>
  </si>
  <si>
    <t>DDP</t>
  </si>
  <si>
    <t>безналичный расчет</t>
  </si>
  <si>
    <t>ИТОГО:</t>
  </si>
  <si>
    <t xml:space="preserve">                             Услуга</t>
  </si>
  <si>
    <t>Согласно технической спецификации</t>
  </si>
  <si>
    <t>Услуга</t>
  </si>
  <si>
    <t>Услуги телефонной связи</t>
  </si>
  <si>
    <t>Услуги почтовой связи</t>
  </si>
  <si>
    <t>январь</t>
  </si>
  <si>
    <t xml:space="preserve">Статус </t>
  </si>
  <si>
    <t>к приказу Председателя Правления</t>
  </si>
  <si>
    <t>Услуги предоставления синхронного оборудования</t>
  </si>
  <si>
    <t>Услуги по заправке картриджей</t>
  </si>
  <si>
    <t>Председатель Правления                                                                                                                                                                                                          Ж. Казжанова</t>
  </si>
  <si>
    <t>запрос ценовых предложений</t>
  </si>
  <si>
    <t>апрель</t>
  </si>
  <si>
    <t>Услуги по аренде легкового автомобиля</t>
  </si>
  <si>
    <t>Услуги доступа к сети интернета</t>
  </si>
  <si>
    <t xml:space="preserve">Услуги почтовой связи </t>
  </si>
  <si>
    <t>Информационные услуги</t>
  </si>
  <si>
    <t xml:space="preserve">Аудит специального назначения </t>
  </si>
  <si>
    <t>Типографические и полиграфические услуги</t>
  </si>
  <si>
    <t>ИТС для программных продуктов системы "1С:Предприятие 8"</t>
  </si>
  <si>
    <t>Переводческие услуги</t>
  </si>
  <si>
    <t>Проведение конференции</t>
  </si>
  <si>
    <t>Услуги синхронного перевода</t>
  </si>
  <si>
    <t>Экспертиза справочника</t>
  </si>
  <si>
    <t>Обучение по БИОТ</t>
  </si>
  <si>
    <t xml:space="preserve">Доступ к информационным сайтам
</t>
  </si>
  <si>
    <t>г.Нур-Султан, район "Есиль" Ул.Мангилик ел, дом 55</t>
  </si>
  <si>
    <t>Картридж черный для моделей принтера Ricoh SP 330SN</t>
  </si>
  <si>
    <t>Картридж черный для моделей принтера HP CF217A</t>
  </si>
  <si>
    <t>штука</t>
  </si>
  <si>
    <t>Услуги, направленные на предоставление доступа к Интернету широкополосному по сетям проводным</t>
  </si>
  <si>
    <t>Услуги фиксированной местной, междугородней, международной телефонной связи</t>
  </si>
  <si>
    <t>Услуги по предоставлению доступа к информационным ресурсам</t>
  </si>
  <si>
    <t>Услуги по техническому обслуживанию компьютерной/периферийной оргтехники/оборудования и их частей</t>
  </si>
  <si>
    <t>август</t>
  </si>
  <si>
    <t>Офисная бумага А3 (500 листов)</t>
  </si>
  <si>
    <t>Бумага для офисного оборудования</t>
  </si>
  <si>
    <t>Скобы для степлера № 10 1000 шт/уп</t>
  </si>
  <si>
    <t>Скоба</t>
  </si>
  <si>
    <t>Скобы для степлера № 24/6 1000 шт/уп</t>
  </si>
  <si>
    <t>Пружина для переплета 51 мм формат А4, 50шт/уп</t>
  </si>
  <si>
    <t>Пружина</t>
  </si>
  <si>
    <t>Пружина для переплета 45 мм формат А4, 50шт/уп</t>
  </si>
  <si>
    <t>Пружина для переплета 12 мм формат А4, 50шт/уп</t>
  </si>
  <si>
    <t>Обложка для переплета прозрачные А 4 100шт/уп</t>
  </si>
  <si>
    <t>Обложка</t>
  </si>
  <si>
    <t>Обложка для переплета прозрачные А 3 100шт/уп</t>
  </si>
  <si>
    <t>Зажим</t>
  </si>
  <si>
    <t>Зажим для бумаг 51 мм,12шт/уп</t>
  </si>
  <si>
    <t>Зажим для бумаг 15 мм,12шт/уп</t>
  </si>
  <si>
    <t>Маркер текстовый разнацветный 4 шт/уп</t>
  </si>
  <si>
    <t>Маркер</t>
  </si>
  <si>
    <t>Клей карандаш</t>
  </si>
  <si>
    <t>Клей</t>
  </si>
  <si>
    <t>Батарейка 3А</t>
  </si>
  <si>
    <t>Батарейка</t>
  </si>
  <si>
    <t>Корректор -20 мл</t>
  </si>
  <si>
    <t>Корректор</t>
  </si>
  <si>
    <t>Цветная офисная бумага А4 100л</t>
  </si>
  <si>
    <t>Фотобумага</t>
  </si>
  <si>
    <t>Зажим для бумаг 19 мм,12шт/уп</t>
  </si>
  <si>
    <t xml:space="preserve">Гвоздики канцелярские </t>
  </si>
  <si>
    <t>Гвоздики</t>
  </si>
  <si>
    <t>Ручка канцелярские, синяя паста с тонким стержнем</t>
  </si>
  <si>
    <t>Ручка канцелярская</t>
  </si>
  <si>
    <t>пачка</t>
  </si>
  <si>
    <t>упаковка</t>
  </si>
  <si>
    <t>Мастика - синяя 50 мл</t>
  </si>
  <si>
    <t>Краска штемпельная</t>
  </si>
  <si>
    <t>Офисная бумага А4 (500 листов)</t>
  </si>
  <si>
    <t>Обеспечение мониторинга СМИ</t>
  </si>
  <si>
    <t>февраль</t>
  </si>
  <si>
    <t>май</t>
  </si>
  <si>
    <t>Информационная база (бухгалтер)</t>
  </si>
  <si>
    <t>Доступ к электронной системе нормативных правовых актов в форме электронного документа</t>
  </si>
  <si>
    <t xml:space="preserve">№ </t>
  </si>
  <si>
    <t>п/п</t>
  </si>
  <si>
    <t>Картридж</t>
  </si>
  <si>
    <t>Картридж цветной Yelloy для моделей принтера Ricoh IM C2500 повышенной емкости</t>
  </si>
  <si>
    <t>Картридж цветной Magenta для моделей принтера Ricoh IM C2500 повышенной емкости</t>
  </si>
  <si>
    <t>Картридж цветной Cyan для моделей принтера Ricoh IM C2500 повышенной емкости</t>
  </si>
  <si>
    <t>Картридж черный Black для моделей принтера Ricoh IM C2500</t>
  </si>
  <si>
    <t>Услуги доступа к системе электронного документооборота</t>
  </si>
  <si>
    <t>Условия поставки по ИНКОТЕРМС</t>
  </si>
  <si>
    <t>из одного источника</t>
  </si>
  <si>
    <t>Возмещение коммунальных и эксплуатационных расходов</t>
  </si>
  <si>
    <t>Аудит финансовой отчетности</t>
  </si>
  <si>
    <t>Эксперты в рамках проектов НТР и НТС</t>
  </si>
  <si>
    <t xml:space="preserve"> Эксперты в рамках проектов "Инновация возможности и модернизация образования"</t>
  </si>
  <si>
    <t>Проведение мероприятий по двум компонентам в рамках GCIP</t>
  </si>
  <si>
    <t xml:space="preserve">Организация закупов услуг для реализации гранта Зеленого климатического фонда </t>
  </si>
  <si>
    <t>Услуги по техническому обслуживанию печатного оборудования</t>
  </si>
  <si>
    <t>Услуги по сопровождению и технической поддержке информационной системы</t>
  </si>
  <si>
    <t>Услуги по сопровождению и технической поддержке информационной системы 1С</t>
  </si>
  <si>
    <t>Услуги по разработке информационной системы для справочников НДТ</t>
  </si>
  <si>
    <t>Услуги по разработке информационной системы</t>
  </si>
  <si>
    <t>Обязательное страхование работника от несчастных случаев при исполнении им трудовых (служебных) обязанностей</t>
  </si>
  <si>
    <t>Услуги по страхованию от несчастных случаев</t>
  </si>
  <si>
    <t>Услуги по разработке разделов справочника</t>
  </si>
  <si>
    <t>открытый тендер</t>
  </si>
  <si>
    <t>Производство телевизионной программы «Как будет работать Эко Кодекс» 17 выпусков для YouTube-канала</t>
  </si>
  <si>
    <t>Разъясняющая информационная программа «Как будет работать Эко Кодекс» 17 выпусков для YouTube-канала</t>
  </si>
  <si>
    <t>Организация освещения в печатных и электронных СМИ (газеты, журналы, интернет-порталы и др.) на республиканском или областных уровнях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</si>
  <si>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подготовка не менее 12 (двенадцати) тематических статей</t>
  </si>
  <si>
    <t>Информирование о государственной политике по вопросам перехода на принципы НДТ,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</t>
  </si>
  <si>
    <t>подготовка 12 (двенадцати) материалов на страницах социальных сетей Центра или блогеров, лидеров общественного мнения и общественников</t>
  </si>
  <si>
    <t>Организация и 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</si>
  <si>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Ведение мониторинга СМИ и социальных медиа по вопросам перехода на принципы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</si>
  <si>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Производство информационных роликов (на государственном и русском языках) по продвижению принципов НДТ, разработки Справочников по НДТ, зеленых технологий, Программы партнерства «Зеленый мост» (ППЗМ), а также новелл Экологического кодекса в части внедрения НДТ и зеленых технологий</t>
  </si>
  <si>
    <t>Изготовление не менее 2 (двух роликов).</t>
  </si>
  <si>
    <t xml:space="preserve">март </t>
  </si>
  <si>
    <t>изменен приказом от 02.02.2021 г №05-21П</t>
  </si>
  <si>
    <t>Обучение и повышение квалификации</t>
  </si>
  <si>
    <t>октябрь</t>
  </si>
  <si>
    <t xml:space="preserve">Услуги по разработке разделов справочника (Эксперт технолог по предоставлению услуг по разработке разделов справочника) </t>
  </si>
  <si>
    <t xml:space="preserve">Услуги по разработке разделов справочника (Эксперт эколог по предоставлению услуг по разработке разделов справочника) </t>
  </si>
  <si>
    <t xml:space="preserve">Эксперт технолог по предоставлению услуг по разработке разделов справочника </t>
  </si>
  <si>
    <t xml:space="preserve">Эксперт эколог по предоставлению услуг по разработке разделов справочника </t>
  </si>
  <si>
    <t xml:space="preserve">Услуги по разработке разделов справочника (Эксперт энергоаудитор по предоставлению услуг по разработке разделов справочника) </t>
  </si>
  <si>
    <t xml:space="preserve">Эксперт энергоаудитор по предоставлению услуг по разработке разделов справочника </t>
  </si>
  <si>
    <t>исключен приказом от 02.02.2021 г №05-21П</t>
  </si>
  <si>
    <t>Исполнен</t>
  </si>
  <si>
    <t>изменен приказом от 26.02.2021 г №23-21П</t>
  </si>
  <si>
    <t xml:space="preserve">декабрь </t>
  </si>
  <si>
    <t xml:space="preserve">сентябрь </t>
  </si>
  <si>
    <t>Услуги по письменному техническому переводу с английского языка на русский язык</t>
  </si>
  <si>
    <t>исключен приказом от 26.02.2021 г №23-21П</t>
  </si>
  <si>
    <t>Исключен приказом от 30.03.2021 г №37-21П</t>
  </si>
  <si>
    <t>Дополнен приказом от 30.03.2021 г №37-21П</t>
  </si>
  <si>
    <t>Изменен приказом от 30.03.2021 г №37-21П</t>
  </si>
  <si>
    <t xml:space="preserve">июнь </t>
  </si>
  <si>
    <t>Изменен приказом от 09.04.2021 г №ПР-1062</t>
  </si>
  <si>
    <t xml:space="preserve">от "14" апреля 2021  года №43-21П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</si>
</sst>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₸_-;\-* #,##0.00\ _₸_-;_-* &quot;-&quot;??\ _₸_-;_-@_-"/>
    <numFmt numFmtId="165" formatCode="#,##0.00\ _₽"/>
    <numFmt numFmtId="166" formatCode="_-* #,##0.00_р_._-;\-* #,##0.00_р_._-;_-* &quot;-&quot;??_р_._-;_-@_-"/>
  </numFmts>
  <fonts count="36" x14ac:knownFonts="1">
    <font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1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2"/>
      <color rgb="FF000000"/>
      <name val="Times New Roman"/>
      <family val="1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1">
    <xf numFmtId="0" fontId="0" fillId="0" borderId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9" fillId="0" borderId="0"/>
    <xf numFmtId="0" fontId="20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/>
    <xf numFmtId="0" fontId="30" fillId="0" borderId="0" applyNumberFormat="0" applyFill="0" applyBorder="0" applyAlignment="0" applyProtection="0"/>
    <xf numFmtId="0" fontId="31" fillId="0" borderId="0"/>
    <xf numFmtId="166" fontId="1" fillId="0" borderId="0" applyFont="0" applyFill="0" applyBorder="0" applyAlignment="0" applyProtection="0"/>
  </cellStyleXfs>
  <cellXfs count="68">
    <xf numFmtId="0" fontId="0" fillId="0" borderId="0" xfId="0"/>
    <xf numFmtId="0" fontId="23" fillId="0" borderId="0" xfId="0" applyFont="1" applyAlignment="1">
      <alignment wrapText="1"/>
    </xf>
    <xf numFmtId="0" fontId="24" fillId="0" borderId="0" xfId="0" applyFont="1" applyFill="1" applyAlignment="1">
      <alignment wrapText="1"/>
    </xf>
    <xf numFmtId="0" fontId="23" fillId="33" borderId="0" xfId="0" applyFont="1" applyFill="1" applyAlignment="1">
      <alignment wrapText="1"/>
    </xf>
    <xf numFmtId="0" fontId="22" fillId="33" borderId="10" xfId="43" applyFont="1" applyFill="1" applyBorder="1" applyAlignment="1">
      <alignment horizontal="center" vertical="top" wrapText="1"/>
    </xf>
    <xf numFmtId="0" fontId="22" fillId="33" borderId="0" xfId="43" applyFont="1" applyFill="1" applyBorder="1" applyAlignment="1">
      <alignment vertical="top" wrapText="1"/>
    </xf>
    <xf numFmtId="0" fontId="22" fillId="34" borderId="10" xfId="43" applyFont="1" applyFill="1" applyBorder="1" applyAlignment="1">
      <alignment horizontal="center" vertical="top" wrapText="1"/>
    </xf>
    <xf numFmtId="0" fontId="32" fillId="0" borderId="0" xfId="0" applyFont="1" applyAlignment="1">
      <alignment wrapText="1"/>
    </xf>
    <xf numFmtId="4" fontId="24" fillId="0" borderId="0" xfId="0" applyNumberFormat="1" applyFont="1" applyFill="1" applyAlignment="1">
      <alignment wrapText="1"/>
    </xf>
    <xf numFmtId="0" fontId="25" fillId="0" borderId="0" xfId="0" applyFont="1" applyFill="1" applyAlignment="1">
      <alignment horizontal="right" wrapText="1"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Alignment="1">
      <alignment wrapText="1"/>
    </xf>
    <xf numFmtId="0" fontId="32" fillId="33" borderId="0" xfId="0" applyFont="1" applyFill="1" applyAlignment="1">
      <alignment wrapText="1"/>
    </xf>
    <xf numFmtId="0" fontId="32" fillId="0" borderId="0" xfId="0" applyFont="1" applyFill="1" applyAlignment="1">
      <alignment wrapText="1"/>
    </xf>
    <xf numFmtId="4" fontId="32" fillId="33" borderId="0" xfId="0" applyNumberFormat="1" applyFont="1" applyFill="1" applyAlignment="1">
      <alignment wrapText="1"/>
    </xf>
    <xf numFmtId="0" fontId="32" fillId="34" borderId="0" xfId="0" applyFont="1" applyFill="1" applyAlignment="1">
      <alignment wrapText="1"/>
    </xf>
    <xf numFmtId="4" fontId="32" fillId="0" borderId="0" xfId="0" applyNumberFormat="1" applyFont="1" applyAlignment="1">
      <alignment wrapText="1"/>
    </xf>
    <xf numFmtId="4" fontId="32" fillId="34" borderId="0" xfId="0" applyNumberFormat="1" applyFont="1" applyFill="1" applyAlignment="1">
      <alignment wrapText="1"/>
    </xf>
    <xf numFmtId="0" fontId="26" fillId="0" borderId="14" xfId="0" applyFont="1" applyFill="1" applyBorder="1" applyAlignment="1">
      <alignment horizontal="center" vertical="center" wrapText="1"/>
    </xf>
    <xf numFmtId="0" fontId="22" fillId="0" borderId="14" xfId="43" applyFont="1" applyFill="1" applyBorder="1" applyAlignment="1">
      <alignment vertical="top" wrapText="1"/>
    </xf>
    <xf numFmtId="4" fontId="26" fillId="0" borderId="14" xfId="42" applyNumberFormat="1" applyFont="1" applyFill="1" applyBorder="1" applyAlignment="1">
      <alignment horizontal="center" vertical="center"/>
    </xf>
    <xf numFmtId="0" fontId="28" fillId="0" borderId="14" xfId="0" applyFont="1" applyFill="1" applyBorder="1" applyAlignment="1">
      <alignment horizontal="center" vertical="center" wrapText="1"/>
    </xf>
    <xf numFmtId="49" fontId="28" fillId="0" borderId="14" xfId="0" applyNumberFormat="1" applyFont="1" applyFill="1" applyBorder="1" applyAlignment="1">
      <alignment horizontal="center" vertical="center" wrapText="1"/>
    </xf>
    <xf numFmtId="4" fontId="28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4" fontId="21" fillId="0" borderId="14" xfId="0" applyNumberFormat="1" applyFont="1" applyFill="1" applyBorder="1" applyAlignment="1">
      <alignment horizontal="center" vertical="center" wrapText="1"/>
    </xf>
    <xf numFmtId="4" fontId="21" fillId="0" borderId="15" xfId="0" applyNumberFormat="1" applyFont="1" applyFill="1" applyBorder="1" applyAlignment="1">
      <alignment horizontal="center" wrapText="1"/>
    </xf>
    <xf numFmtId="0" fontId="21" fillId="0" borderId="14" xfId="0" applyFont="1" applyFill="1" applyBorder="1" applyAlignment="1">
      <alignment wrapText="1"/>
    </xf>
    <xf numFmtId="164" fontId="0" fillId="0" borderId="0" xfId="0" applyNumberFormat="1"/>
    <xf numFmtId="164" fontId="34" fillId="0" borderId="0" xfId="0" applyNumberFormat="1" applyFont="1"/>
    <xf numFmtId="4" fontId="22" fillId="0" borderId="14" xfId="43" applyNumberFormat="1" applyFont="1" applyFill="1" applyBorder="1" applyAlignment="1">
      <alignment vertical="top" wrapText="1"/>
    </xf>
    <xf numFmtId="49" fontId="21" fillId="0" borderId="14" xfId="0" applyNumberFormat="1" applyFont="1" applyFill="1" applyBorder="1" applyAlignment="1">
      <alignment horizontal="center" vertical="center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  <xf numFmtId="3" fontId="22" fillId="0" borderId="14" xfId="43" applyNumberFormat="1" applyFont="1" applyFill="1" applyBorder="1" applyAlignment="1">
      <alignment horizontal="center" vertical="top" wrapText="1"/>
    </xf>
    <xf numFmtId="0" fontId="28" fillId="0" borderId="0" xfId="0" applyFont="1" applyFill="1" applyAlignment="1">
      <alignment horizontal="center" vertical="center" wrapText="1"/>
    </xf>
    <xf numFmtId="0" fontId="27" fillId="0" borderId="14" xfId="43" applyFont="1" applyFill="1" applyBorder="1" applyAlignment="1">
      <alignment horizontal="center" vertical="top" wrapText="1"/>
    </xf>
    <xf numFmtId="0" fontId="22" fillId="0" borderId="14" xfId="43" applyFont="1" applyFill="1" applyBorder="1" applyAlignment="1">
      <alignment horizontal="center" vertical="top" wrapText="1"/>
    </xf>
    <xf numFmtId="0" fontId="35" fillId="0" borderId="0" xfId="0" applyFont="1" applyFill="1" applyAlignment="1">
      <alignment horizontal="center" vertical="center" wrapText="1"/>
    </xf>
    <xf numFmtId="0" fontId="35" fillId="0" borderId="14" xfId="0" applyFont="1" applyFill="1" applyBorder="1" applyAlignment="1">
      <alignment wrapText="1"/>
    </xf>
    <xf numFmtId="0" fontId="35" fillId="0" borderId="0" xfId="0" applyFont="1" applyFill="1" applyAlignment="1">
      <alignment vertical="center" wrapText="1"/>
    </xf>
    <xf numFmtId="0" fontId="35" fillId="0" borderId="0" xfId="0" applyFont="1" applyFill="1" applyAlignment="1">
      <alignment wrapText="1"/>
    </xf>
    <xf numFmtId="0" fontId="35" fillId="0" borderId="14" xfId="0" applyFont="1" applyFill="1" applyBorder="1" applyAlignment="1">
      <alignment vertical="center" wrapText="1"/>
    </xf>
    <xf numFmtId="0" fontId="33" fillId="0" borderId="14" xfId="0" applyFont="1" applyFill="1" applyBorder="1" applyAlignment="1">
      <alignment horizontal="center" vertical="center" wrapText="1"/>
    </xf>
    <xf numFmtId="49" fontId="28" fillId="34" borderId="14" xfId="0" applyNumberFormat="1" applyFont="1" applyFill="1" applyBorder="1" applyAlignment="1">
      <alignment horizontal="center" vertical="center" wrapText="1"/>
    </xf>
    <xf numFmtId="0" fontId="28" fillId="34" borderId="14" xfId="0" applyFont="1" applyFill="1" applyBorder="1" applyAlignment="1">
      <alignment horizontal="center" vertical="center" wrapText="1"/>
    </xf>
    <xf numFmtId="4" fontId="28" fillId="34" borderId="14" xfId="0" applyNumberFormat="1" applyFont="1" applyFill="1" applyBorder="1" applyAlignment="1">
      <alignment horizontal="center" vertical="center" wrapText="1"/>
    </xf>
    <xf numFmtId="0" fontId="26" fillId="34" borderId="14" xfId="0" applyFont="1" applyFill="1" applyBorder="1" applyAlignment="1">
      <alignment horizontal="center" vertical="center" wrapText="1"/>
    </xf>
    <xf numFmtId="0" fontId="25" fillId="0" borderId="0" xfId="43" applyFont="1" applyFill="1" applyAlignment="1">
      <alignment horizontal="center" wrapText="1"/>
    </xf>
    <xf numFmtId="4" fontId="24" fillId="0" borderId="0" xfId="0" applyNumberFormat="1" applyFont="1" applyFill="1" applyAlignment="1">
      <alignment horizontal="left" wrapText="1"/>
    </xf>
    <xf numFmtId="0" fontId="24" fillId="0" borderId="0" xfId="0" applyFont="1" applyFill="1" applyAlignment="1">
      <alignment horizontal="left" wrapText="1"/>
    </xf>
    <xf numFmtId="0" fontId="22" fillId="33" borderId="11" xfId="43" applyFont="1" applyFill="1" applyBorder="1" applyAlignment="1">
      <alignment horizontal="center" vertical="top" wrapText="1"/>
    </xf>
    <xf numFmtId="0" fontId="22" fillId="33" borderId="12" xfId="43" applyFont="1" applyFill="1" applyBorder="1" applyAlignment="1">
      <alignment horizontal="center" vertical="top" wrapText="1"/>
    </xf>
    <xf numFmtId="0" fontId="22" fillId="34" borderId="11" xfId="43" applyFont="1" applyFill="1" applyBorder="1" applyAlignment="1">
      <alignment horizontal="center" vertical="top" wrapText="1"/>
    </xf>
    <xf numFmtId="0" fontId="22" fillId="34" borderId="12" xfId="43" applyFont="1" applyFill="1" applyBorder="1" applyAlignment="1">
      <alignment horizontal="center" vertical="top" wrapText="1"/>
    </xf>
    <xf numFmtId="0" fontId="22" fillId="0" borderId="14" xfId="43" applyFont="1" applyFill="1" applyBorder="1" applyAlignment="1">
      <alignment horizontal="center" vertical="top" wrapText="1"/>
    </xf>
    <xf numFmtId="0" fontId="22" fillId="0" borderId="21" xfId="43" applyFont="1" applyFill="1" applyBorder="1" applyAlignment="1">
      <alignment horizontal="center" vertical="top" wrapText="1"/>
    </xf>
    <xf numFmtId="0" fontId="22" fillId="0" borderId="15" xfId="43" applyFont="1" applyFill="1" applyBorder="1" applyAlignment="1">
      <alignment horizontal="center" vertical="top" wrapText="1"/>
    </xf>
    <xf numFmtId="4" fontId="22" fillId="0" borderId="14" xfId="43" applyNumberFormat="1" applyFont="1" applyFill="1" applyBorder="1" applyAlignment="1">
      <alignment horizontal="center" vertical="top" wrapText="1"/>
    </xf>
    <xf numFmtId="0" fontId="27" fillId="0" borderId="14" xfId="43" applyFont="1" applyFill="1" applyBorder="1" applyAlignment="1">
      <alignment horizontal="center" vertical="top" wrapText="1"/>
    </xf>
    <xf numFmtId="0" fontId="21" fillId="0" borderId="14" xfId="0" applyFont="1" applyFill="1" applyBorder="1" applyAlignment="1">
      <alignment horizontal="left" vertical="center" wrapText="1"/>
    </xf>
    <xf numFmtId="165" fontId="21" fillId="0" borderId="18" xfId="0" applyNumberFormat="1" applyFont="1" applyFill="1" applyBorder="1" applyAlignment="1">
      <alignment horizontal="right" vertical="center" wrapText="1"/>
    </xf>
    <xf numFmtId="165" fontId="21" fillId="0" borderId="19" xfId="0" applyNumberFormat="1" applyFont="1" applyFill="1" applyBorder="1" applyAlignment="1">
      <alignment horizontal="right" vertical="center" wrapText="1"/>
    </xf>
    <xf numFmtId="165" fontId="21" fillId="0" borderId="20" xfId="0" applyNumberFormat="1" applyFont="1" applyFill="1" applyBorder="1" applyAlignment="1">
      <alignment horizontal="right" vertical="center" wrapText="1"/>
    </xf>
    <xf numFmtId="0" fontId="21" fillId="0" borderId="16" xfId="0" applyFont="1" applyFill="1" applyBorder="1" applyAlignment="1">
      <alignment horizontal="right" wrapText="1"/>
    </xf>
    <xf numFmtId="0" fontId="21" fillId="0" borderId="13" xfId="0" applyFont="1" applyFill="1" applyBorder="1" applyAlignment="1">
      <alignment horizontal="right" wrapText="1"/>
    </xf>
    <xf numFmtId="0" fontId="21" fillId="0" borderId="17" xfId="0" applyFont="1" applyFill="1" applyBorder="1" applyAlignment="1">
      <alignment horizontal="right" wrapText="1"/>
    </xf>
    <xf numFmtId="0" fontId="27" fillId="0" borderId="0" xfId="0" applyFont="1" applyAlignment="1">
      <alignment horizontal="center" wrapText="1"/>
    </xf>
  </cellXfs>
  <cellStyles count="61">
    <cellStyle name="_x0005__x001c_" xfId="42" xr:uid="{00000000-0005-0000-0000-000000000000}"/>
    <cellStyle name="20% — акцент1" xfId="19" builtinId="30" customBuiltin="1"/>
    <cellStyle name="20% — акцент1 2" xfId="45" xr:uid="{00000000-0005-0000-0000-000002000000}"/>
    <cellStyle name="20% — акцент2" xfId="23" builtinId="34" customBuiltin="1"/>
    <cellStyle name="20% — акцент2 2" xfId="47" xr:uid="{00000000-0005-0000-0000-000004000000}"/>
    <cellStyle name="20% — акцент3" xfId="27" builtinId="38" customBuiltin="1"/>
    <cellStyle name="20% — акцент3 2" xfId="49" xr:uid="{00000000-0005-0000-0000-000006000000}"/>
    <cellStyle name="20% — акцент4" xfId="31" builtinId="42" customBuiltin="1"/>
    <cellStyle name="20% — акцент4 2" xfId="51" xr:uid="{00000000-0005-0000-0000-000008000000}"/>
    <cellStyle name="20% — акцент5" xfId="35" builtinId="46" customBuiltin="1"/>
    <cellStyle name="20% — акцент5 2" xfId="53" xr:uid="{00000000-0005-0000-0000-00000A000000}"/>
    <cellStyle name="20% — акцент6" xfId="39" builtinId="50" customBuiltin="1"/>
    <cellStyle name="20% — акцент6 2" xfId="55" xr:uid="{00000000-0005-0000-0000-00000C000000}"/>
    <cellStyle name="40% — акцент1" xfId="20" builtinId="31" customBuiltin="1"/>
    <cellStyle name="40% — акцент1 2" xfId="46" xr:uid="{00000000-0005-0000-0000-00000E000000}"/>
    <cellStyle name="40% — акцент2" xfId="24" builtinId="35" customBuiltin="1"/>
    <cellStyle name="40% — акцент2 2" xfId="48" xr:uid="{00000000-0005-0000-0000-000010000000}"/>
    <cellStyle name="40% — акцент3" xfId="28" builtinId="39" customBuiltin="1"/>
    <cellStyle name="40% — акцент3 2" xfId="50" xr:uid="{00000000-0005-0000-0000-000012000000}"/>
    <cellStyle name="40% — акцент4" xfId="32" builtinId="43" customBuiltin="1"/>
    <cellStyle name="40% — акцент4 2" xfId="52" xr:uid="{00000000-0005-0000-0000-000014000000}"/>
    <cellStyle name="40% — акцент5" xfId="36" builtinId="47" customBuiltin="1"/>
    <cellStyle name="40% — акцент5 2" xfId="54" xr:uid="{00000000-0005-0000-0000-000016000000}"/>
    <cellStyle name="40% — акцент6" xfId="40" builtinId="51" customBuiltin="1"/>
    <cellStyle name="40% — акцент6 2" xfId="56" xr:uid="{00000000-0005-0000-0000-000018000000}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Гиперссылка 2" xfId="58" xr:uid="{00000000-0005-0000-0000-000028000000}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 2" xfId="43" xr:uid="{00000000-0005-0000-0000-000032000000}"/>
    <cellStyle name="Обычный 2 6" xfId="57" xr:uid="{00000000-0005-0000-0000-000033000000}"/>
    <cellStyle name="Обычный 35" xfId="59" xr:uid="{00000000-0005-0000-0000-000034000000}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4" xr:uid="{00000000-0005-0000-0000-000038000000}"/>
    <cellStyle name="Связанная ячейка" xfId="12" builtinId="24" customBuiltin="1"/>
    <cellStyle name="Текст предупреждения" xfId="14" builtinId="11" customBuiltin="1"/>
    <cellStyle name="Финансовый 9 2" xfId="60" xr:uid="{00000000-0005-0000-0000-00003B000000}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Bakdaulet Mukhtar" id="{E2696B57-B1A0-4ED0-81D0-D22B572B6BFE}" userId="S::b.mukhtar@igtipc.org::7e0c7f31-8966-43a4-9947-b6a41e607033" providerId="AD"/>
</personList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49" dT="2020-12-23T13:37:25.93" personId="{E2696B57-B1A0-4ED0-81D0-D22B572B6BFE}" id="{AD796D4D-ACA0-4639-B0EC-34BC6A720194}">
    <text>ПОД ВОПРОСОМ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92"/>
  <sheetViews>
    <sheetView tabSelected="1" view="pageBreakPreview" zoomScale="85" zoomScaleNormal="85" zoomScaleSheetLayoutView="85" workbookViewId="0">
      <selection activeCell="C26" sqref="C26"/>
    </sheetView>
  </sheetViews>
  <sheetFormatPr defaultColWidth="9.7109375" defaultRowHeight="15" customHeight="1" x14ac:dyDescent="0.2"/>
  <cols>
    <col min="1" max="1" width="6.5703125" style="7" customWidth="1"/>
    <col min="2" max="2" width="15.28515625" style="7" customWidth="1"/>
    <col min="3" max="3" width="47.140625" style="7" bestFit="1" customWidth="1"/>
    <col min="4" max="4" width="37.5703125" style="7" customWidth="1"/>
    <col min="5" max="5" width="28.85546875" style="7" customWidth="1"/>
    <col min="6" max="6" width="14.28515625" style="13" customWidth="1"/>
    <col min="7" max="7" width="19.7109375" style="7" customWidth="1"/>
    <col min="8" max="8" width="9.140625" style="7" customWidth="1"/>
    <col min="9" max="9" width="15.7109375" style="7" customWidth="1"/>
    <col min="10" max="10" width="15.42578125" style="7" customWidth="1"/>
    <col min="11" max="11" width="19.140625" style="7" customWidth="1"/>
    <col min="12" max="12" width="16" style="7" customWidth="1"/>
    <col min="13" max="13" width="17.42578125" style="16" customWidth="1"/>
    <col min="14" max="14" width="24.140625" style="16" customWidth="1"/>
    <col min="15" max="15" width="16" style="7" customWidth="1"/>
    <col min="16" max="16" width="17.85546875" style="7" hidden="1" customWidth="1"/>
    <col min="17" max="25" width="9.85546875" style="7" bestFit="1" customWidth="1"/>
    <col min="26" max="26" width="9" style="7" customWidth="1"/>
    <col min="27" max="27" width="8.28515625" style="7" customWidth="1"/>
    <col min="28" max="16384" width="9.7109375" style="7"/>
  </cols>
  <sheetData>
    <row r="1" spans="1:15" ht="15" customHeight="1" x14ac:dyDescent="0.2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8"/>
      <c r="N1" s="8"/>
      <c r="O1" s="2"/>
    </row>
    <row r="2" spans="1:15" ht="15" customHeight="1" x14ac:dyDescent="0.2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8"/>
      <c r="N2" s="8"/>
      <c r="O2" s="2"/>
    </row>
    <row r="3" spans="1:15" ht="15" customHeight="1" x14ac:dyDescent="0.3">
      <c r="B3" s="2"/>
      <c r="C3" s="2"/>
      <c r="D3" s="2"/>
      <c r="E3" s="2"/>
      <c r="F3" s="2"/>
      <c r="G3" s="2"/>
      <c r="H3" s="2"/>
      <c r="I3" s="2"/>
      <c r="J3" s="2"/>
      <c r="K3" s="49" t="s">
        <v>0</v>
      </c>
      <c r="L3" s="49"/>
      <c r="M3" s="49"/>
      <c r="N3" s="49"/>
      <c r="O3" s="9"/>
    </row>
    <row r="4" spans="1:15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50" t="s">
        <v>31</v>
      </c>
      <c r="L4" s="50"/>
      <c r="M4" s="50"/>
      <c r="N4" s="50"/>
      <c r="O4" s="10"/>
    </row>
    <row r="5" spans="1:15" ht="15" customHeight="1" x14ac:dyDescent="0.3">
      <c r="B5" s="2"/>
      <c r="C5" s="2"/>
      <c r="D5" s="2"/>
      <c r="E5" s="2"/>
      <c r="F5" s="2"/>
      <c r="G5" s="2"/>
      <c r="H5" s="2"/>
      <c r="I5" s="2"/>
      <c r="J5" s="2"/>
      <c r="K5" s="50" t="s">
        <v>156</v>
      </c>
      <c r="L5" s="50"/>
      <c r="M5" s="50"/>
      <c r="N5" s="50"/>
      <c r="O5" s="11"/>
    </row>
    <row r="6" spans="1:15" ht="15" customHeight="1" x14ac:dyDescent="0.2">
      <c r="B6" s="2"/>
      <c r="C6" s="2"/>
      <c r="D6" s="2"/>
      <c r="E6" s="2"/>
      <c r="F6" s="2"/>
      <c r="G6" s="2"/>
      <c r="H6" s="2"/>
      <c r="I6" s="2"/>
      <c r="J6" s="2"/>
      <c r="K6" s="50"/>
      <c r="L6" s="50"/>
      <c r="M6" s="50"/>
      <c r="N6" s="50"/>
      <c r="O6" s="2"/>
    </row>
    <row r="7" spans="1:15" ht="15" customHeight="1" x14ac:dyDescent="0.3">
      <c r="B7" s="2"/>
      <c r="C7" s="2"/>
      <c r="D7" s="2"/>
      <c r="E7" s="2"/>
      <c r="F7" s="48"/>
      <c r="G7" s="48"/>
      <c r="H7" s="48"/>
      <c r="I7" s="48"/>
      <c r="J7" s="48"/>
      <c r="K7" s="48"/>
      <c r="L7" s="48"/>
      <c r="M7" s="48"/>
      <c r="N7" s="8"/>
      <c r="O7" s="2"/>
    </row>
    <row r="8" spans="1:15" ht="15" customHeight="1" x14ac:dyDescent="0.2">
      <c r="B8" s="51" t="s">
        <v>1</v>
      </c>
      <c r="C8" s="32" t="s">
        <v>2</v>
      </c>
      <c r="D8" s="53" t="s">
        <v>3</v>
      </c>
      <c r="E8" s="51" t="s">
        <v>4</v>
      </c>
      <c r="G8" s="12"/>
      <c r="H8" s="12"/>
      <c r="I8" s="12"/>
      <c r="J8" s="12"/>
      <c r="K8" s="12"/>
      <c r="L8" s="12"/>
      <c r="M8" s="14"/>
      <c r="N8" s="14"/>
      <c r="O8" s="12"/>
    </row>
    <row r="9" spans="1:15" ht="51" customHeight="1" x14ac:dyDescent="0.2">
      <c r="B9" s="52"/>
      <c r="C9" s="33"/>
      <c r="D9" s="54"/>
      <c r="E9" s="52"/>
      <c r="G9" s="12"/>
      <c r="H9" s="12"/>
      <c r="I9" s="12"/>
      <c r="J9" s="12"/>
      <c r="K9" s="12"/>
      <c r="L9" s="12"/>
      <c r="M9" s="14"/>
      <c r="N9" s="14"/>
      <c r="O9" s="12"/>
    </row>
    <row r="10" spans="1:15" ht="15" customHeight="1" x14ac:dyDescent="0.2">
      <c r="B10" s="4">
        <v>1</v>
      </c>
      <c r="C10" s="4">
        <v>2</v>
      </c>
      <c r="D10" s="6">
        <v>3</v>
      </c>
      <c r="E10" s="4">
        <v>4</v>
      </c>
      <c r="G10" s="12"/>
      <c r="H10" s="12"/>
      <c r="I10" s="12"/>
      <c r="J10" s="12"/>
      <c r="K10" s="12"/>
      <c r="L10" s="12"/>
      <c r="M10" s="14"/>
      <c r="N10" s="14"/>
      <c r="O10" s="12"/>
    </row>
    <row r="11" spans="1:15" ht="44.25" customHeight="1" x14ac:dyDescent="0.2">
      <c r="B11" s="4" t="s">
        <v>5</v>
      </c>
      <c r="C11" s="4" t="s">
        <v>6</v>
      </c>
      <c r="D11" s="6" t="s">
        <v>7</v>
      </c>
      <c r="E11" s="4">
        <v>2021</v>
      </c>
      <c r="G11" s="12"/>
      <c r="H11" s="12"/>
      <c r="I11" s="12"/>
      <c r="J11" s="12"/>
      <c r="K11" s="12"/>
      <c r="L11" s="12"/>
      <c r="M11" s="14"/>
      <c r="N11" s="14"/>
      <c r="O11" s="12"/>
    </row>
    <row r="12" spans="1:15" ht="15" customHeight="1" x14ac:dyDescent="0.2">
      <c r="B12" s="12"/>
      <c r="C12" s="12"/>
      <c r="D12" s="12"/>
      <c r="E12" s="12"/>
      <c r="G12" s="12"/>
      <c r="H12" s="12"/>
      <c r="I12" s="12"/>
      <c r="J12" s="12"/>
      <c r="K12" s="12"/>
      <c r="L12" s="12"/>
      <c r="M12" s="14"/>
      <c r="N12" s="14"/>
      <c r="O12" s="12"/>
    </row>
    <row r="13" spans="1:15" ht="15" customHeight="1" x14ac:dyDescent="0.2">
      <c r="A13" s="55" t="s">
        <v>99</v>
      </c>
      <c r="B13" s="55" t="s">
        <v>100</v>
      </c>
      <c r="C13" s="56" t="s">
        <v>8</v>
      </c>
      <c r="D13" s="55" t="s">
        <v>9</v>
      </c>
      <c r="E13" s="55" t="s">
        <v>10</v>
      </c>
      <c r="F13" s="55" t="s">
        <v>11</v>
      </c>
      <c r="G13" s="55" t="s">
        <v>12</v>
      </c>
      <c r="H13" s="55" t="s">
        <v>107</v>
      </c>
      <c r="I13" s="55" t="s">
        <v>13</v>
      </c>
      <c r="J13" s="55" t="s">
        <v>14</v>
      </c>
      <c r="K13" s="55" t="s">
        <v>15</v>
      </c>
      <c r="L13" s="55" t="s">
        <v>16</v>
      </c>
      <c r="M13" s="58" t="s">
        <v>17</v>
      </c>
      <c r="N13" s="58" t="s">
        <v>18</v>
      </c>
      <c r="O13" s="55" t="s">
        <v>30</v>
      </c>
    </row>
    <row r="14" spans="1:15" ht="81" customHeight="1" x14ac:dyDescent="0.2">
      <c r="A14" s="55"/>
      <c r="B14" s="55"/>
      <c r="C14" s="57"/>
      <c r="D14" s="55"/>
      <c r="E14" s="55"/>
      <c r="F14" s="55"/>
      <c r="G14" s="55"/>
      <c r="H14" s="55"/>
      <c r="I14" s="55"/>
      <c r="J14" s="55"/>
      <c r="K14" s="55"/>
      <c r="L14" s="55"/>
      <c r="M14" s="58"/>
      <c r="N14" s="58"/>
      <c r="O14" s="55"/>
    </row>
    <row r="15" spans="1:15" ht="15" customHeight="1" x14ac:dyDescent="0.2">
      <c r="A15" s="37">
        <v>1</v>
      </c>
      <c r="B15" s="37">
        <v>2</v>
      </c>
      <c r="C15" s="37">
        <v>3</v>
      </c>
      <c r="D15" s="37">
        <v>4</v>
      </c>
      <c r="E15" s="37">
        <v>5</v>
      </c>
      <c r="F15" s="37">
        <v>6</v>
      </c>
      <c r="G15" s="37">
        <v>7</v>
      </c>
      <c r="H15" s="37">
        <v>8</v>
      </c>
      <c r="I15" s="37">
        <v>9</v>
      </c>
      <c r="J15" s="37">
        <v>10</v>
      </c>
      <c r="K15" s="37">
        <v>11</v>
      </c>
      <c r="L15" s="37">
        <v>12</v>
      </c>
      <c r="M15" s="34">
        <v>13</v>
      </c>
      <c r="N15" s="34">
        <v>14</v>
      </c>
      <c r="O15" s="37">
        <v>15</v>
      </c>
    </row>
    <row r="16" spans="1:15" s="5" customFormat="1" ht="20.25" customHeight="1" x14ac:dyDescent="0.25">
      <c r="A16" s="59" t="s">
        <v>19</v>
      </c>
      <c r="B16" s="59"/>
      <c r="C16" s="36"/>
      <c r="D16" s="19"/>
      <c r="E16" s="19"/>
      <c r="F16" s="19"/>
      <c r="G16" s="19"/>
      <c r="H16" s="19"/>
      <c r="I16" s="19"/>
      <c r="J16" s="19"/>
      <c r="K16" s="19"/>
      <c r="L16" s="19"/>
      <c r="M16" s="30"/>
      <c r="N16" s="30"/>
      <c r="O16" s="19"/>
    </row>
    <row r="17" spans="1:15" s="3" customFormat="1" ht="63" x14ac:dyDescent="0.25">
      <c r="A17" s="21">
        <v>1</v>
      </c>
      <c r="B17" s="22" t="s">
        <v>20</v>
      </c>
      <c r="C17" s="21" t="s">
        <v>101</v>
      </c>
      <c r="D17" s="21" t="s">
        <v>102</v>
      </c>
      <c r="E17" s="21" t="s">
        <v>35</v>
      </c>
      <c r="F17" s="21" t="s">
        <v>29</v>
      </c>
      <c r="G17" s="21" t="s">
        <v>50</v>
      </c>
      <c r="H17" s="21" t="s">
        <v>21</v>
      </c>
      <c r="I17" s="21" t="s">
        <v>25</v>
      </c>
      <c r="J17" s="21" t="s">
        <v>22</v>
      </c>
      <c r="K17" s="21" t="s">
        <v>53</v>
      </c>
      <c r="L17" s="21">
        <v>10</v>
      </c>
      <c r="M17" s="20">
        <v>52980</v>
      </c>
      <c r="N17" s="20">
        <f>L17*M17</f>
        <v>529800</v>
      </c>
      <c r="O17" s="21" t="s">
        <v>145</v>
      </c>
    </row>
    <row r="18" spans="1:15" s="3" customFormat="1" ht="63" x14ac:dyDescent="0.25">
      <c r="A18" s="21">
        <v>2</v>
      </c>
      <c r="B18" s="22" t="s">
        <v>20</v>
      </c>
      <c r="C18" s="21" t="s">
        <v>101</v>
      </c>
      <c r="D18" s="21" t="s">
        <v>103</v>
      </c>
      <c r="E18" s="21" t="s">
        <v>35</v>
      </c>
      <c r="F18" s="21" t="s">
        <v>29</v>
      </c>
      <c r="G18" s="21" t="s">
        <v>50</v>
      </c>
      <c r="H18" s="21" t="s">
        <v>21</v>
      </c>
      <c r="I18" s="21" t="s">
        <v>25</v>
      </c>
      <c r="J18" s="21" t="s">
        <v>22</v>
      </c>
      <c r="K18" s="21" t="s">
        <v>53</v>
      </c>
      <c r="L18" s="21">
        <v>8</v>
      </c>
      <c r="M18" s="20">
        <v>52980</v>
      </c>
      <c r="N18" s="20">
        <f t="shared" ref="N18:N22" si="0">L18*M18</f>
        <v>423840</v>
      </c>
      <c r="O18" s="21" t="s">
        <v>145</v>
      </c>
    </row>
    <row r="19" spans="1:15" s="3" customFormat="1" ht="63" x14ac:dyDescent="0.25">
      <c r="A19" s="21">
        <v>3</v>
      </c>
      <c r="B19" s="22" t="s">
        <v>20</v>
      </c>
      <c r="C19" s="21" t="s">
        <v>101</v>
      </c>
      <c r="D19" s="21" t="s">
        <v>104</v>
      </c>
      <c r="E19" s="21" t="s">
        <v>35</v>
      </c>
      <c r="F19" s="21" t="s">
        <v>29</v>
      </c>
      <c r="G19" s="21" t="s">
        <v>50</v>
      </c>
      <c r="H19" s="21" t="s">
        <v>21</v>
      </c>
      <c r="I19" s="21" t="s">
        <v>25</v>
      </c>
      <c r="J19" s="21" t="s">
        <v>22</v>
      </c>
      <c r="K19" s="21" t="s">
        <v>53</v>
      </c>
      <c r="L19" s="21">
        <v>10</v>
      </c>
      <c r="M19" s="20">
        <v>52980</v>
      </c>
      <c r="N19" s="20">
        <f t="shared" si="0"/>
        <v>529800</v>
      </c>
      <c r="O19" s="21" t="s">
        <v>145</v>
      </c>
    </row>
    <row r="20" spans="1:15" s="3" customFormat="1" ht="63" x14ac:dyDescent="0.25">
      <c r="A20" s="21">
        <v>4</v>
      </c>
      <c r="B20" s="22" t="s">
        <v>20</v>
      </c>
      <c r="C20" s="21" t="s">
        <v>101</v>
      </c>
      <c r="D20" s="21" t="s">
        <v>105</v>
      </c>
      <c r="E20" s="21" t="s">
        <v>35</v>
      </c>
      <c r="F20" s="21" t="s">
        <v>29</v>
      </c>
      <c r="G20" s="21" t="s">
        <v>50</v>
      </c>
      <c r="H20" s="21" t="s">
        <v>21</v>
      </c>
      <c r="I20" s="21" t="s">
        <v>25</v>
      </c>
      <c r="J20" s="21" t="s">
        <v>22</v>
      </c>
      <c r="K20" s="21" t="s">
        <v>53</v>
      </c>
      <c r="L20" s="21">
        <v>16</v>
      </c>
      <c r="M20" s="20">
        <v>30850</v>
      </c>
      <c r="N20" s="20">
        <f t="shared" si="0"/>
        <v>493600</v>
      </c>
      <c r="O20" s="21" t="s">
        <v>145</v>
      </c>
    </row>
    <row r="21" spans="1:15" s="3" customFormat="1" ht="63" x14ac:dyDescent="0.25">
      <c r="A21" s="21">
        <v>5</v>
      </c>
      <c r="B21" s="22" t="s">
        <v>20</v>
      </c>
      <c r="C21" s="21" t="s">
        <v>101</v>
      </c>
      <c r="D21" s="21" t="s">
        <v>51</v>
      </c>
      <c r="E21" s="21" t="s">
        <v>35</v>
      </c>
      <c r="F21" s="21" t="s">
        <v>29</v>
      </c>
      <c r="G21" s="21" t="s">
        <v>50</v>
      </c>
      <c r="H21" s="21" t="s">
        <v>21</v>
      </c>
      <c r="I21" s="21" t="s">
        <v>25</v>
      </c>
      <c r="J21" s="21" t="s">
        <v>22</v>
      </c>
      <c r="K21" s="21" t="s">
        <v>53</v>
      </c>
      <c r="L21" s="21">
        <v>6</v>
      </c>
      <c r="M21" s="20">
        <v>11500</v>
      </c>
      <c r="N21" s="20">
        <f t="shared" si="0"/>
        <v>69000</v>
      </c>
      <c r="O21" s="21" t="s">
        <v>145</v>
      </c>
    </row>
    <row r="22" spans="1:15" s="3" customFormat="1" ht="63" x14ac:dyDescent="0.25">
      <c r="A22" s="21">
        <v>6</v>
      </c>
      <c r="B22" s="22" t="s">
        <v>20</v>
      </c>
      <c r="C22" s="21" t="s">
        <v>101</v>
      </c>
      <c r="D22" s="21" t="s">
        <v>52</v>
      </c>
      <c r="E22" s="21" t="s">
        <v>35</v>
      </c>
      <c r="F22" s="21" t="s">
        <v>29</v>
      </c>
      <c r="G22" s="21" t="s">
        <v>50</v>
      </c>
      <c r="H22" s="21" t="s">
        <v>21</v>
      </c>
      <c r="I22" s="21" t="s">
        <v>25</v>
      </c>
      <c r="J22" s="21" t="s">
        <v>22</v>
      </c>
      <c r="K22" s="21" t="s">
        <v>53</v>
      </c>
      <c r="L22" s="21">
        <v>5</v>
      </c>
      <c r="M22" s="20">
        <v>10300</v>
      </c>
      <c r="N22" s="20">
        <f t="shared" si="0"/>
        <v>51500</v>
      </c>
      <c r="O22" s="21" t="s">
        <v>145</v>
      </c>
    </row>
    <row r="23" spans="1:15" s="3" customFormat="1" ht="63" x14ac:dyDescent="0.25">
      <c r="A23" s="21">
        <v>7</v>
      </c>
      <c r="B23" s="22" t="s">
        <v>20</v>
      </c>
      <c r="C23" s="21" t="s">
        <v>60</v>
      </c>
      <c r="D23" s="21" t="s">
        <v>59</v>
      </c>
      <c r="E23" s="21" t="s">
        <v>35</v>
      </c>
      <c r="F23" s="21" t="s">
        <v>96</v>
      </c>
      <c r="G23" s="21" t="s">
        <v>50</v>
      </c>
      <c r="H23" s="21" t="s">
        <v>21</v>
      </c>
      <c r="I23" s="21" t="s">
        <v>25</v>
      </c>
      <c r="J23" s="21" t="s">
        <v>22</v>
      </c>
      <c r="K23" s="21" t="s">
        <v>89</v>
      </c>
      <c r="L23" s="21">
        <v>2</v>
      </c>
      <c r="M23" s="20">
        <v>6187.5</v>
      </c>
      <c r="N23" s="20">
        <f>L23*M23</f>
        <v>12375</v>
      </c>
      <c r="O23" s="21"/>
    </row>
    <row r="24" spans="1:15" s="3" customFormat="1" ht="63" x14ac:dyDescent="0.25">
      <c r="A24" s="21">
        <v>8</v>
      </c>
      <c r="B24" s="22" t="s">
        <v>20</v>
      </c>
      <c r="C24" s="21" t="s">
        <v>62</v>
      </c>
      <c r="D24" s="21" t="s">
        <v>61</v>
      </c>
      <c r="E24" s="21" t="s">
        <v>35</v>
      </c>
      <c r="F24" s="21" t="s">
        <v>96</v>
      </c>
      <c r="G24" s="21" t="s">
        <v>50</v>
      </c>
      <c r="H24" s="21" t="s">
        <v>21</v>
      </c>
      <c r="I24" s="21" t="s">
        <v>25</v>
      </c>
      <c r="J24" s="21" t="s">
        <v>22</v>
      </c>
      <c r="K24" s="21" t="s">
        <v>90</v>
      </c>
      <c r="L24" s="21">
        <v>50</v>
      </c>
      <c r="M24" s="20">
        <v>44.64</v>
      </c>
      <c r="N24" s="20">
        <f>L24*M24</f>
        <v>2232</v>
      </c>
      <c r="O24" s="21"/>
    </row>
    <row r="25" spans="1:15" s="3" customFormat="1" ht="63" x14ac:dyDescent="0.25">
      <c r="A25" s="21">
        <v>9</v>
      </c>
      <c r="B25" s="22" t="s">
        <v>20</v>
      </c>
      <c r="C25" s="21" t="s">
        <v>62</v>
      </c>
      <c r="D25" s="21" t="s">
        <v>63</v>
      </c>
      <c r="E25" s="21" t="s">
        <v>35</v>
      </c>
      <c r="F25" s="21" t="s">
        <v>96</v>
      </c>
      <c r="G25" s="21" t="s">
        <v>50</v>
      </c>
      <c r="H25" s="21" t="s">
        <v>21</v>
      </c>
      <c r="I25" s="21" t="s">
        <v>25</v>
      </c>
      <c r="J25" s="21" t="s">
        <v>22</v>
      </c>
      <c r="K25" s="21" t="s">
        <v>90</v>
      </c>
      <c r="L25" s="21">
        <v>50</v>
      </c>
      <c r="M25" s="20">
        <v>95.54</v>
      </c>
      <c r="N25" s="20">
        <f t="shared" ref="N25:N27" si="1">L25*M25</f>
        <v>4777</v>
      </c>
      <c r="O25" s="21"/>
    </row>
    <row r="26" spans="1:15" s="3" customFormat="1" ht="63" x14ac:dyDescent="0.25">
      <c r="A26" s="21">
        <v>10</v>
      </c>
      <c r="B26" s="22" t="s">
        <v>20</v>
      </c>
      <c r="C26" s="21" t="s">
        <v>65</v>
      </c>
      <c r="D26" s="21" t="s">
        <v>64</v>
      </c>
      <c r="E26" s="21" t="s">
        <v>35</v>
      </c>
      <c r="F26" s="21" t="s">
        <v>96</v>
      </c>
      <c r="G26" s="21" t="s">
        <v>50</v>
      </c>
      <c r="H26" s="21" t="s">
        <v>21</v>
      </c>
      <c r="I26" s="21" t="s">
        <v>25</v>
      </c>
      <c r="J26" s="21" t="s">
        <v>22</v>
      </c>
      <c r="K26" s="21" t="s">
        <v>90</v>
      </c>
      <c r="L26" s="21">
        <v>2</v>
      </c>
      <c r="M26" s="20">
        <v>4285.72</v>
      </c>
      <c r="N26" s="20">
        <f t="shared" si="1"/>
        <v>8571.44</v>
      </c>
      <c r="O26" s="21"/>
    </row>
    <row r="27" spans="1:15" s="3" customFormat="1" ht="63" x14ac:dyDescent="0.25">
      <c r="A27" s="21">
        <v>11</v>
      </c>
      <c r="B27" s="22" t="s">
        <v>20</v>
      </c>
      <c r="C27" s="21" t="s">
        <v>65</v>
      </c>
      <c r="D27" s="21" t="s">
        <v>66</v>
      </c>
      <c r="E27" s="21" t="s">
        <v>35</v>
      </c>
      <c r="F27" s="21" t="s">
        <v>96</v>
      </c>
      <c r="G27" s="21" t="s">
        <v>50</v>
      </c>
      <c r="H27" s="21" t="s">
        <v>21</v>
      </c>
      <c r="I27" s="21" t="s">
        <v>25</v>
      </c>
      <c r="J27" s="21" t="s">
        <v>22</v>
      </c>
      <c r="K27" s="21" t="s">
        <v>90</v>
      </c>
      <c r="L27" s="21">
        <v>2</v>
      </c>
      <c r="M27" s="20">
        <v>3928.57</v>
      </c>
      <c r="N27" s="20">
        <f t="shared" si="1"/>
        <v>7857.14</v>
      </c>
      <c r="O27" s="21"/>
    </row>
    <row r="28" spans="1:15" s="3" customFormat="1" ht="63" x14ac:dyDescent="0.25">
      <c r="A28" s="21">
        <v>12</v>
      </c>
      <c r="B28" s="22" t="s">
        <v>20</v>
      </c>
      <c r="C28" s="21" t="s">
        <v>65</v>
      </c>
      <c r="D28" s="21" t="s">
        <v>67</v>
      </c>
      <c r="E28" s="21" t="s">
        <v>35</v>
      </c>
      <c r="F28" s="21" t="s">
        <v>96</v>
      </c>
      <c r="G28" s="21" t="s">
        <v>50</v>
      </c>
      <c r="H28" s="21" t="s">
        <v>21</v>
      </c>
      <c r="I28" s="21" t="s">
        <v>25</v>
      </c>
      <c r="J28" s="21" t="s">
        <v>22</v>
      </c>
      <c r="K28" s="21" t="s">
        <v>90</v>
      </c>
      <c r="L28" s="21">
        <v>2</v>
      </c>
      <c r="M28" s="20">
        <v>2232.14</v>
      </c>
      <c r="N28" s="20">
        <f>L28*M28</f>
        <v>4464.28</v>
      </c>
      <c r="O28" s="21"/>
    </row>
    <row r="29" spans="1:15" s="3" customFormat="1" ht="63" x14ac:dyDescent="0.25">
      <c r="A29" s="21">
        <v>13</v>
      </c>
      <c r="B29" s="22" t="s">
        <v>20</v>
      </c>
      <c r="C29" s="21" t="s">
        <v>69</v>
      </c>
      <c r="D29" s="21" t="s">
        <v>68</v>
      </c>
      <c r="E29" s="21" t="s">
        <v>35</v>
      </c>
      <c r="F29" s="21" t="s">
        <v>96</v>
      </c>
      <c r="G29" s="21" t="s">
        <v>50</v>
      </c>
      <c r="H29" s="21" t="s">
        <v>21</v>
      </c>
      <c r="I29" s="21" t="s">
        <v>25</v>
      </c>
      <c r="J29" s="21" t="s">
        <v>22</v>
      </c>
      <c r="K29" s="21" t="s">
        <v>90</v>
      </c>
      <c r="L29" s="21">
        <v>3</v>
      </c>
      <c r="M29" s="20">
        <v>2946.43</v>
      </c>
      <c r="N29" s="20">
        <f>L29*M29</f>
        <v>8839.2899999999991</v>
      </c>
      <c r="O29" s="21"/>
    </row>
    <row r="30" spans="1:15" s="3" customFormat="1" ht="63" x14ac:dyDescent="0.25">
      <c r="A30" s="21">
        <v>14</v>
      </c>
      <c r="B30" s="22" t="s">
        <v>20</v>
      </c>
      <c r="C30" s="21" t="s">
        <v>69</v>
      </c>
      <c r="D30" s="21" t="s">
        <v>70</v>
      </c>
      <c r="E30" s="21" t="s">
        <v>35</v>
      </c>
      <c r="F30" s="21" t="s">
        <v>96</v>
      </c>
      <c r="G30" s="21" t="s">
        <v>50</v>
      </c>
      <c r="H30" s="21" t="s">
        <v>21</v>
      </c>
      <c r="I30" s="21" t="s">
        <v>25</v>
      </c>
      <c r="J30" s="21" t="s">
        <v>22</v>
      </c>
      <c r="K30" s="21" t="s">
        <v>90</v>
      </c>
      <c r="L30" s="21">
        <v>2</v>
      </c>
      <c r="M30" s="20">
        <v>4910.71</v>
      </c>
      <c r="N30" s="20">
        <f>L30*M30</f>
        <v>9821.42</v>
      </c>
      <c r="O30" s="21"/>
    </row>
    <row r="31" spans="1:15" s="3" customFormat="1" ht="63" x14ac:dyDescent="0.25">
      <c r="A31" s="21">
        <v>15</v>
      </c>
      <c r="B31" s="22" t="s">
        <v>20</v>
      </c>
      <c r="C31" s="21" t="s">
        <v>71</v>
      </c>
      <c r="D31" s="21" t="s">
        <v>72</v>
      </c>
      <c r="E31" s="21" t="s">
        <v>35</v>
      </c>
      <c r="F31" s="21" t="s">
        <v>96</v>
      </c>
      <c r="G31" s="21" t="s">
        <v>50</v>
      </c>
      <c r="H31" s="21" t="s">
        <v>21</v>
      </c>
      <c r="I31" s="21" t="s">
        <v>25</v>
      </c>
      <c r="J31" s="21" t="s">
        <v>22</v>
      </c>
      <c r="K31" s="21" t="s">
        <v>90</v>
      </c>
      <c r="L31" s="21">
        <v>5</v>
      </c>
      <c r="M31" s="20">
        <v>816.97</v>
      </c>
      <c r="N31" s="20">
        <f>L31*M31</f>
        <v>4084.8500000000004</v>
      </c>
      <c r="O31" s="21"/>
    </row>
    <row r="32" spans="1:15" s="3" customFormat="1" ht="63" x14ac:dyDescent="0.25">
      <c r="A32" s="21">
        <v>16</v>
      </c>
      <c r="B32" s="35" t="s">
        <v>20</v>
      </c>
      <c r="C32" s="21" t="s">
        <v>71</v>
      </c>
      <c r="D32" s="21" t="s">
        <v>73</v>
      </c>
      <c r="E32" s="21" t="s">
        <v>35</v>
      </c>
      <c r="F32" s="21" t="s">
        <v>96</v>
      </c>
      <c r="G32" s="21" t="s">
        <v>50</v>
      </c>
      <c r="H32" s="21" t="s">
        <v>21</v>
      </c>
      <c r="I32" s="21" t="s">
        <v>25</v>
      </c>
      <c r="J32" s="21" t="s">
        <v>22</v>
      </c>
      <c r="K32" s="21" t="s">
        <v>90</v>
      </c>
      <c r="L32" s="21">
        <v>5</v>
      </c>
      <c r="M32" s="20">
        <v>258.93</v>
      </c>
      <c r="N32" s="20">
        <f t="shared" ref="N32:N35" si="2">L32*M32</f>
        <v>1294.6500000000001</v>
      </c>
      <c r="O32" s="21"/>
    </row>
    <row r="33" spans="1:15" s="3" customFormat="1" ht="63" x14ac:dyDescent="0.25">
      <c r="A33" s="21">
        <v>17</v>
      </c>
      <c r="B33" s="22" t="s">
        <v>20</v>
      </c>
      <c r="C33" s="21" t="s">
        <v>71</v>
      </c>
      <c r="D33" s="21" t="s">
        <v>84</v>
      </c>
      <c r="E33" s="21" t="s">
        <v>35</v>
      </c>
      <c r="F33" s="21" t="s">
        <v>96</v>
      </c>
      <c r="G33" s="21" t="s">
        <v>50</v>
      </c>
      <c r="H33" s="21" t="s">
        <v>21</v>
      </c>
      <c r="I33" s="21" t="s">
        <v>25</v>
      </c>
      <c r="J33" s="21" t="s">
        <v>22</v>
      </c>
      <c r="K33" s="21" t="s">
        <v>90</v>
      </c>
      <c r="L33" s="21">
        <v>5</v>
      </c>
      <c r="M33" s="20">
        <v>174.11</v>
      </c>
      <c r="N33" s="20">
        <f t="shared" si="2"/>
        <v>870.55000000000007</v>
      </c>
      <c r="O33" s="21"/>
    </row>
    <row r="34" spans="1:15" s="3" customFormat="1" ht="63" x14ac:dyDescent="0.25">
      <c r="A34" s="21">
        <v>18</v>
      </c>
      <c r="B34" s="22" t="s">
        <v>20</v>
      </c>
      <c r="C34" s="21" t="s">
        <v>75</v>
      </c>
      <c r="D34" s="21" t="s">
        <v>74</v>
      </c>
      <c r="E34" s="21" t="s">
        <v>35</v>
      </c>
      <c r="F34" s="21" t="s">
        <v>96</v>
      </c>
      <c r="G34" s="21" t="s">
        <v>50</v>
      </c>
      <c r="H34" s="21" t="s">
        <v>21</v>
      </c>
      <c r="I34" s="21" t="s">
        <v>25</v>
      </c>
      <c r="J34" s="21" t="s">
        <v>22</v>
      </c>
      <c r="K34" s="21" t="s">
        <v>90</v>
      </c>
      <c r="L34" s="21">
        <v>50</v>
      </c>
      <c r="M34" s="20">
        <v>825.89</v>
      </c>
      <c r="N34" s="20">
        <f t="shared" si="2"/>
        <v>41294.5</v>
      </c>
      <c r="O34" s="21"/>
    </row>
    <row r="35" spans="1:15" s="3" customFormat="1" ht="63" x14ac:dyDescent="0.25">
      <c r="A35" s="21">
        <v>19</v>
      </c>
      <c r="B35" s="22" t="s">
        <v>20</v>
      </c>
      <c r="C35" s="21" t="s">
        <v>60</v>
      </c>
      <c r="D35" s="21" t="s">
        <v>93</v>
      </c>
      <c r="E35" s="21" t="s">
        <v>35</v>
      </c>
      <c r="F35" s="21" t="s">
        <v>96</v>
      </c>
      <c r="G35" s="21" t="s">
        <v>50</v>
      </c>
      <c r="H35" s="21" t="s">
        <v>21</v>
      </c>
      <c r="I35" s="21" t="s">
        <v>25</v>
      </c>
      <c r="J35" s="21" t="s">
        <v>22</v>
      </c>
      <c r="K35" s="21" t="s">
        <v>89</v>
      </c>
      <c r="L35" s="21">
        <v>230</v>
      </c>
      <c r="M35" s="20">
        <v>1319.31</v>
      </c>
      <c r="N35" s="20">
        <f t="shared" si="2"/>
        <v>303441.3</v>
      </c>
      <c r="O35" s="21"/>
    </row>
    <row r="36" spans="1:15" s="3" customFormat="1" ht="63" x14ac:dyDescent="0.25">
      <c r="A36" s="21">
        <v>20</v>
      </c>
      <c r="B36" s="22" t="s">
        <v>20</v>
      </c>
      <c r="C36" s="21" t="s">
        <v>77</v>
      </c>
      <c r="D36" s="21" t="s">
        <v>76</v>
      </c>
      <c r="E36" s="21" t="s">
        <v>35</v>
      </c>
      <c r="F36" s="21" t="s">
        <v>96</v>
      </c>
      <c r="G36" s="21" t="s">
        <v>50</v>
      </c>
      <c r="H36" s="21" t="s">
        <v>21</v>
      </c>
      <c r="I36" s="21" t="s">
        <v>25</v>
      </c>
      <c r="J36" s="21" t="s">
        <v>22</v>
      </c>
      <c r="K36" s="21" t="s">
        <v>53</v>
      </c>
      <c r="L36" s="21">
        <v>20</v>
      </c>
      <c r="M36" s="20">
        <v>308.04000000000002</v>
      </c>
      <c r="N36" s="20">
        <f>L36*M36</f>
        <v>6160.8</v>
      </c>
      <c r="O36" s="21"/>
    </row>
    <row r="37" spans="1:15" s="3" customFormat="1" ht="63" x14ac:dyDescent="0.25">
      <c r="A37" s="21">
        <v>21</v>
      </c>
      <c r="B37" s="22" t="s">
        <v>20</v>
      </c>
      <c r="C37" s="21" t="s">
        <v>79</v>
      </c>
      <c r="D37" s="21" t="s">
        <v>78</v>
      </c>
      <c r="E37" s="21" t="s">
        <v>35</v>
      </c>
      <c r="F37" s="21" t="s">
        <v>96</v>
      </c>
      <c r="G37" s="21" t="s">
        <v>50</v>
      </c>
      <c r="H37" s="21" t="s">
        <v>21</v>
      </c>
      <c r="I37" s="21" t="s">
        <v>25</v>
      </c>
      <c r="J37" s="21" t="s">
        <v>22</v>
      </c>
      <c r="K37" s="21" t="s">
        <v>53</v>
      </c>
      <c r="L37" s="21">
        <v>20</v>
      </c>
      <c r="M37" s="20">
        <v>687.5</v>
      </c>
      <c r="N37" s="20">
        <f>L37*M37</f>
        <v>13750</v>
      </c>
      <c r="O37" s="21"/>
    </row>
    <row r="38" spans="1:15" s="3" customFormat="1" ht="63" x14ac:dyDescent="0.25">
      <c r="A38" s="21">
        <v>22</v>
      </c>
      <c r="B38" s="22" t="s">
        <v>20</v>
      </c>
      <c r="C38" s="21" t="s">
        <v>81</v>
      </c>
      <c r="D38" s="21" t="s">
        <v>80</v>
      </c>
      <c r="E38" s="21" t="s">
        <v>35</v>
      </c>
      <c r="F38" s="21" t="s">
        <v>96</v>
      </c>
      <c r="G38" s="21" t="s">
        <v>50</v>
      </c>
      <c r="H38" s="21" t="s">
        <v>21</v>
      </c>
      <c r="I38" s="21" t="s">
        <v>25</v>
      </c>
      <c r="J38" s="21" t="s">
        <v>22</v>
      </c>
      <c r="K38" s="21" t="s">
        <v>53</v>
      </c>
      <c r="L38" s="21">
        <v>10</v>
      </c>
      <c r="M38" s="20">
        <v>410.71</v>
      </c>
      <c r="N38" s="20">
        <f>L38*M38</f>
        <v>4107.0999999999995</v>
      </c>
      <c r="O38" s="21"/>
    </row>
    <row r="39" spans="1:15" s="3" customFormat="1" ht="63" x14ac:dyDescent="0.25">
      <c r="A39" s="21">
        <v>23</v>
      </c>
      <c r="B39" s="22" t="s">
        <v>20</v>
      </c>
      <c r="C39" s="21" t="s">
        <v>83</v>
      </c>
      <c r="D39" s="21" t="s">
        <v>82</v>
      </c>
      <c r="E39" s="21" t="s">
        <v>35</v>
      </c>
      <c r="F39" s="21" t="s">
        <v>96</v>
      </c>
      <c r="G39" s="21" t="s">
        <v>50</v>
      </c>
      <c r="H39" s="21" t="s">
        <v>21</v>
      </c>
      <c r="I39" s="21" t="s">
        <v>25</v>
      </c>
      <c r="J39" s="21" t="s">
        <v>22</v>
      </c>
      <c r="K39" s="21" t="s">
        <v>90</v>
      </c>
      <c r="L39" s="21">
        <v>1</v>
      </c>
      <c r="M39" s="20">
        <v>562.89</v>
      </c>
      <c r="N39" s="20">
        <f t="shared" ref="N39:N42" si="3">L39*M39</f>
        <v>562.89</v>
      </c>
      <c r="O39" s="21"/>
    </row>
    <row r="40" spans="1:15" s="3" customFormat="1" ht="63" x14ac:dyDescent="0.25">
      <c r="A40" s="21">
        <v>24</v>
      </c>
      <c r="B40" s="22" t="s">
        <v>20</v>
      </c>
      <c r="C40" s="21" t="s">
        <v>86</v>
      </c>
      <c r="D40" s="21" t="s">
        <v>85</v>
      </c>
      <c r="E40" s="21" t="s">
        <v>35</v>
      </c>
      <c r="F40" s="21" t="s">
        <v>96</v>
      </c>
      <c r="G40" s="21" t="s">
        <v>50</v>
      </c>
      <c r="H40" s="21" t="s">
        <v>21</v>
      </c>
      <c r="I40" s="21" t="s">
        <v>25</v>
      </c>
      <c r="J40" s="21" t="s">
        <v>22</v>
      </c>
      <c r="K40" s="21" t="s">
        <v>90</v>
      </c>
      <c r="L40" s="21">
        <v>2</v>
      </c>
      <c r="M40" s="20">
        <v>339.29</v>
      </c>
      <c r="N40" s="20">
        <f t="shared" si="3"/>
        <v>678.58</v>
      </c>
      <c r="O40" s="21"/>
    </row>
    <row r="41" spans="1:15" s="3" customFormat="1" ht="63" x14ac:dyDescent="0.25">
      <c r="A41" s="21">
        <v>25</v>
      </c>
      <c r="B41" s="22" t="s">
        <v>20</v>
      </c>
      <c r="C41" s="21" t="s">
        <v>88</v>
      </c>
      <c r="D41" s="21" t="s">
        <v>87</v>
      </c>
      <c r="E41" s="21" t="s">
        <v>35</v>
      </c>
      <c r="F41" s="21" t="s">
        <v>96</v>
      </c>
      <c r="G41" s="21" t="s">
        <v>50</v>
      </c>
      <c r="H41" s="21" t="s">
        <v>21</v>
      </c>
      <c r="I41" s="21" t="s">
        <v>25</v>
      </c>
      <c r="J41" s="21" t="s">
        <v>22</v>
      </c>
      <c r="K41" s="21" t="s">
        <v>53</v>
      </c>
      <c r="L41" s="21">
        <v>100</v>
      </c>
      <c r="M41" s="20">
        <v>89.29</v>
      </c>
      <c r="N41" s="20">
        <f t="shared" si="3"/>
        <v>8929</v>
      </c>
      <c r="O41" s="21"/>
    </row>
    <row r="42" spans="1:15" s="3" customFormat="1" ht="63" x14ac:dyDescent="0.25">
      <c r="A42" s="21">
        <v>26</v>
      </c>
      <c r="B42" s="22" t="s">
        <v>20</v>
      </c>
      <c r="C42" s="21" t="s">
        <v>92</v>
      </c>
      <c r="D42" s="21" t="s">
        <v>91</v>
      </c>
      <c r="E42" s="21" t="s">
        <v>35</v>
      </c>
      <c r="F42" s="21" t="s">
        <v>96</v>
      </c>
      <c r="G42" s="21" t="s">
        <v>50</v>
      </c>
      <c r="H42" s="21" t="s">
        <v>21</v>
      </c>
      <c r="I42" s="21" t="s">
        <v>25</v>
      </c>
      <c r="J42" s="21" t="s">
        <v>22</v>
      </c>
      <c r="K42" s="21" t="s">
        <v>53</v>
      </c>
      <c r="L42" s="21">
        <v>2</v>
      </c>
      <c r="M42" s="20">
        <v>156.25</v>
      </c>
      <c r="N42" s="20">
        <f t="shared" si="3"/>
        <v>312.5</v>
      </c>
      <c r="O42" s="21"/>
    </row>
    <row r="43" spans="1:15" ht="24" customHeight="1" x14ac:dyDescent="0.2">
      <c r="A43" s="24"/>
      <c r="B43" s="31"/>
      <c r="C43" s="31"/>
      <c r="D43" s="24"/>
      <c r="E43" s="24"/>
      <c r="F43" s="24"/>
      <c r="G43" s="24"/>
      <c r="H43" s="24"/>
      <c r="I43" s="24"/>
      <c r="J43" s="24"/>
      <c r="K43" s="24"/>
      <c r="L43" s="24"/>
      <c r="M43" s="25"/>
      <c r="N43" s="25">
        <f>SUM(N17:N42)</f>
        <v>2541964.2899999996</v>
      </c>
      <c r="O43" s="24"/>
    </row>
    <row r="44" spans="1:15" ht="23.25" customHeight="1" x14ac:dyDescent="0.2">
      <c r="A44" s="60" t="s">
        <v>24</v>
      </c>
      <c r="B44" s="60"/>
      <c r="C44" s="60"/>
      <c r="D44" s="60"/>
      <c r="E44" s="60"/>
      <c r="F44" s="60"/>
      <c r="G44" s="60"/>
      <c r="H44" s="60"/>
      <c r="I44" s="60"/>
      <c r="J44" s="60"/>
      <c r="K44" s="60"/>
      <c r="L44" s="60"/>
      <c r="M44" s="60"/>
      <c r="N44" s="60"/>
      <c r="O44" s="60"/>
    </row>
    <row r="45" spans="1:15" s="1" customFormat="1" ht="103.5" customHeight="1" x14ac:dyDescent="0.25">
      <c r="A45" s="21">
        <v>1</v>
      </c>
      <c r="B45" s="22" t="s">
        <v>20</v>
      </c>
      <c r="C45" s="21" t="s">
        <v>37</v>
      </c>
      <c r="D45" s="21" t="s">
        <v>37</v>
      </c>
      <c r="E45" s="21" t="s">
        <v>35</v>
      </c>
      <c r="F45" s="21" t="s">
        <v>29</v>
      </c>
      <c r="G45" s="21" t="s">
        <v>50</v>
      </c>
      <c r="H45" s="21"/>
      <c r="I45" s="21" t="s">
        <v>25</v>
      </c>
      <c r="J45" s="21" t="s">
        <v>22</v>
      </c>
      <c r="K45" s="21" t="s">
        <v>26</v>
      </c>
      <c r="L45" s="21">
        <v>1</v>
      </c>
      <c r="M45" s="23">
        <v>4800000</v>
      </c>
      <c r="N45" s="23">
        <f>M45*L45</f>
        <v>4800000</v>
      </c>
      <c r="O45" s="21" t="s">
        <v>145</v>
      </c>
    </row>
    <row r="46" spans="1:15" s="3" customFormat="1" ht="99.75" customHeight="1" x14ac:dyDescent="0.25">
      <c r="A46" s="21">
        <v>2</v>
      </c>
      <c r="B46" s="22" t="s">
        <v>20</v>
      </c>
      <c r="C46" s="21" t="s">
        <v>38</v>
      </c>
      <c r="D46" s="21" t="s">
        <v>54</v>
      </c>
      <c r="E46" s="21" t="s">
        <v>108</v>
      </c>
      <c r="F46" s="21" t="s">
        <v>29</v>
      </c>
      <c r="G46" s="21" t="s">
        <v>50</v>
      </c>
      <c r="H46" s="21"/>
      <c r="I46" s="21" t="s">
        <v>25</v>
      </c>
      <c r="J46" s="21" t="s">
        <v>22</v>
      </c>
      <c r="K46" s="21" t="s">
        <v>26</v>
      </c>
      <c r="L46" s="21">
        <v>1</v>
      </c>
      <c r="M46" s="23">
        <v>2579387.25</v>
      </c>
      <c r="N46" s="23">
        <f>L46*M46</f>
        <v>2579387.25</v>
      </c>
      <c r="O46" s="21" t="s">
        <v>145</v>
      </c>
    </row>
    <row r="47" spans="1:15" s="3" customFormat="1" ht="105.75" customHeight="1" x14ac:dyDescent="0.25">
      <c r="A47" s="21">
        <v>3</v>
      </c>
      <c r="B47" s="22" t="s">
        <v>20</v>
      </c>
      <c r="C47" s="21" t="s">
        <v>27</v>
      </c>
      <c r="D47" s="21" t="s">
        <v>55</v>
      </c>
      <c r="E47" s="21" t="s">
        <v>108</v>
      </c>
      <c r="F47" s="21" t="s">
        <v>29</v>
      </c>
      <c r="G47" s="21" t="s">
        <v>50</v>
      </c>
      <c r="H47" s="21"/>
      <c r="I47" s="21" t="s">
        <v>25</v>
      </c>
      <c r="J47" s="21" t="s">
        <v>22</v>
      </c>
      <c r="K47" s="21" t="s">
        <v>26</v>
      </c>
      <c r="L47" s="21">
        <v>1</v>
      </c>
      <c r="M47" s="23">
        <v>1441960</v>
      </c>
      <c r="N47" s="23">
        <f t="shared" ref="N47:N61" si="4">M47*L47</f>
        <v>1441960</v>
      </c>
      <c r="O47" s="21" t="s">
        <v>145</v>
      </c>
    </row>
    <row r="48" spans="1:15" s="3" customFormat="1" ht="100.5" customHeight="1" x14ac:dyDescent="0.25">
      <c r="A48" s="21">
        <v>4</v>
      </c>
      <c r="B48" s="22"/>
      <c r="C48" s="21" t="s">
        <v>28</v>
      </c>
      <c r="D48" s="21" t="s">
        <v>39</v>
      </c>
      <c r="E48" s="21" t="s">
        <v>35</v>
      </c>
      <c r="F48" s="21" t="s">
        <v>29</v>
      </c>
      <c r="G48" s="21" t="s">
        <v>50</v>
      </c>
      <c r="H48" s="21"/>
      <c r="I48" s="21" t="s">
        <v>25</v>
      </c>
      <c r="J48" s="21" t="s">
        <v>22</v>
      </c>
      <c r="K48" s="21" t="s">
        <v>26</v>
      </c>
      <c r="L48" s="21">
        <v>1</v>
      </c>
      <c r="M48" s="23">
        <v>300000</v>
      </c>
      <c r="N48" s="23">
        <f t="shared" si="4"/>
        <v>300000</v>
      </c>
      <c r="O48" s="21" t="s">
        <v>145</v>
      </c>
    </row>
    <row r="49" spans="1:15" s="3" customFormat="1" ht="96.75" customHeight="1" x14ac:dyDescent="0.25">
      <c r="A49" s="21">
        <v>5</v>
      </c>
      <c r="B49" s="22" t="s">
        <v>20</v>
      </c>
      <c r="C49" s="38" t="s">
        <v>124</v>
      </c>
      <c r="D49" s="39" t="s">
        <v>125</v>
      </c>
      <c r="E49" s="21" t="s">
        <v>35</v>
      </c>
      <c r="F49" s="21" t="s">
        <v>95</v>
      </c>
      <c r="G49" s="21" t="s">
        <v>50</v>
      </c>
      <c r="H49" s="21"/>
      <c r="I49" s="21" t="s">
        <v>25</v>
      </c>
      <c r="J49" s="21" t="s">
        <v>22</v>
      </c>
      <c r="K49" s="21" t="s">
        <v>26</v>
      </c>
      <c r="L49" s="21">
        <v>1</v>
      </c>
      <c r="M49" s="23">
        <v>5500000</v>
      </c>
      <c r="N49" s="23">
        <f>L49*M49</f>
        <v>5500000</v>
      </c>
      <c r="O49" s="45" t="s">
        <v>145</v>
      </c>
    </row>
    <row r="50" spans="1:15" s="3" customFormat="1" ht="152.25" customHeight="1" x14ac:dyDescent="0.25">
      <c r="A50" s="21">
        <v>6</v>
      </c>
      <c r="B50" s="22" t="s">
        <v>20</v>
      </c>
      <c r="C50" s="39" t="s">
        <v>126</v>
      </c>
      <c r="D50" s="40" t="s">
        <v>127</v>
      </c>
      <c r="E50" s="21" t="s">
        <v>35</v>
      </c>
      <c r="F50" s="21" t="s">
        <v>95</v>
      </c>
      <c r="G50" s="21" t="s">
        <v>50</v>
      </c>
      <c r="H50" s="21"/>
      <c r="I50" s="21" t="s">
        <v>25</v>
      </c>
      <c r="J50" s="21" t="s">
        <v>22</v>
      </c>
      <c r="K50" s="21" t="s">
        <v>26</v>
      </c>
      <c r="L50" s="21">
        <v>1</v>
      </c>
      <c r="M50" s="23">
        <v>5000000</v>
      </c>
      <c r="N50" s="23">
        <f t="shared" ref="N50:N54" si="5">L50*M50</f>
        <v>5000000</v>
      </c>
      <c r="O50" s="45" t="s">
        <v>145</v>
      </c>
    </row>
    <row r="51" spans="1:15" s="3" customFormat="1" ht="113.25" customHeight="1" x14ac:dyDescent="0.25">
      <c r="A51" s="21">
        <v>7</v>
      </c>
      <c r="B51" s="22" t="s">
        <v>20</v>
      </c>
      <c r="C51" s="41" t="s">
        <v>128</v>
      </c>
      <c r="D51" s="42" t="s">
        <v>129</v>
      </c>
      <c r="E51" s="21" t="s">
        <v>35</v>
      </c>
      <c r="F51" s="21" t="s">
        <v>95</v>
      </c>
      <c r="G51" s="21" t="s">
        <v>50</v>
      </c>
      <c r="H51" s="21"/>
      <c r="I51" s="21" t="s">
        <v>25</v>
      </c>
      <c r="J51" s="21" t="s">
        <v>22</v>
      </c>
      <c r="K51" s="21" t="s">
        <v>26</v>
      </c>
      <c r="L51" s="21">
        <v>1</v>
      </c>
      <c r="M51" s="23">
        <v>5225162.5</v>
      </c>
      <c r="N51" s="23">
        <f t="shared" si="5"/>
        <v>5225162.5</v>
      </c>
      <c r="O51" s="45" t="s">
        <v>145</v>
      </c>
    </row>
    <row r="52" spans="1:15" s="3" customFormat="1" ht="160.5" customHeight="1" x14ac:dyDescent="0.25">
      <c r="A52" s="21">
        <v>8</v>
      </c>
      <c r="B52" s="22" t="s">
        <v>20</v>
      </c>
      <c r="C52" s="39" t="s">
        <v>130</v>
      </c>
      <c r="D52" s="41" t="s">
        <v>131</v>
      </c>
      <c r="E52" s="21" t="s">
        <v>35</v>
      </c>
      <c r="F52" s="21" t="s">
        <v>95</v>
      </c>
      <c r="G52" s="21" t="s">
        <v>50</v>
      </c>
      <c r="H52" s="21"/>
      <c r="I52" s="21" t="s">
        <v>25</v>
      </c>
      <c r="J52" s="21" t="s">
        <v>22</v>
      </c>
      <c r="K52" s="21" t="s">
        <v>26</v>
      </c>
      <c r="L52" s="21">
        <v>1</v>
      </c>
      <c r="M52" s="23">
        <v>3950000</v>
      </c>
      <c r="N52" s="23">
        <f t="shared" si="5"/>
        <v>3950000</v>
      </c>
      <c r="O52" s="45" t="s">
        <v>145</v>
      </c>
    </row>
    <row r="53" spans="1:15" s="3" customFormat="1" ht="139.5" customHeight="1" x14ac:dyDescent="0.25">
      <c r="A53" s="21">
        <v>9</v>
      </c>
      <c r="B53" s="22" t="s">
        <v>20</v>
      </c>
      <c r="C53" s="41" t="s">
        <v>132</v>
      </c>
      <c r="D53" s="42" t="s">
        <v>133</v>
      </c>
      <c r="E53" s="21" t="s">
        <v>35</v>
      </c>
      <c r="F53" s="21" t="s">
        <v>134</v>
      </c>
      <c r="G53" s="21" t="s">
        <v>50</v>
      </c>
      <c r="H53" s="21"/>
      <c r="I53" s="21" t="s">
        <v>25</v>
      </c>
      <c r="J53" s="21" t="s">
        <v>22</v>
      </c>
      <c r="K53" s="21" t="s">
        <v>26</v>
      </c>
      <c r="L53" s="21">
        <v>1</v>
      </c>
      <c r="M53" s="23">
        <v>1800000</v>
      </c>
      <c r="N53" s="23">
        <f t="shared" si="5"/>
        <v>1800000</v>
      </c>
      <c r="O53" s="21" t="s">
        <v>135</v>
      </c>
    </row>
    <row r="54" spans="1:15" s="3" customFormat="1" ht="96.75" customHeight="1" x14ac:dyDescent="0.25">
      <c r="A54" s="21">
        <v>10</v>
      </c>
      <c r="B54" s="22" t="s">
        <v>20</v>
      </c>
      <c r="C54" s="21" t="s">
        <v>40</v>
      </c>
      <c r="D54" s="21" t="s">
        <v>94</v>
      </c>
      <c r="E54" s="21" t="s">
        <v>35</v>
      </c>
      <c r="F54" s="21" t="s">
        <v>29</v>
      </c>
      <c r="G54" s="21" t="s">
        <v>50</v>
      </c>
      <c r="H54" s="21"/>
      <c r="I54" s="21" t="s">
        <v>25</v>
      </c>
      <c r="J54" s="21" t="s">
        <v>22</v>
      </c>
      <c r="K54" s="21" t="s">
        <v>26</v>
      </c>
      <c r="L54" s="21"/>
      <c r="M54" s="23">
        <v>0</v>
      </c>
      <c r="N54" s="23">
        <f t="shared" si="5"/>
        <v>0</v>
      </c>
      <c r="O54" s="21" t="s">
        <v>144</v>
      </c>
    </row>
    <row r="55" spans="1:15" s="3" customFormat="1" ht="97.5" customHeight="1" x14ac:dyDescent="0.25">
      <c r="A55" s="21">
        <v>11</v>
      </c>
      <c r="B55" s="22" t="s">
        <v>20</v>
      </c>
      <c r="C55" s="21" t="s">
        <v>41</v>
      </c>
      <c r="D55" s="21" t="s">
        <v>41</v>
      </c>
      <c r="E55" s="21" t="s">
        <v>35</v>
      </c>
      <c r="F55" s="21" t="s">
        <v>58</v>
      </c>
      <c r="G55" s="21" t="s">
        <v>50</v>
      </c>
      <c r="H55" s="21"/>
      <c r="I55" s="21" t="s">
        <v>25</v>
      </c>
      <c r="J55" s="21" t="s">
        <v>22</v>
      </c>
      <c r="K55" s="21" t="s">
        <v>26</v>
      </c>
      <c r="L55" s="21">
        <v>1</v>
      </c>
      <c r="M55" s="23">
        <v>1000000</v>
      </c>
      <c r="N55" s="23">
        <f t="shared" si="4"/>
        <v>1000000</v>
      </c>
      <c r="O55" s="21"/>
    </row>
    <row r="56" spans="1:15" s="3" customFormat="1" ht="78.75" customHeight="1" x14ac:dyDescent="0.25">
      <c r="A56" s="21">
        <v>12</v>
      </c>
      <c r="B56" s="22" t="s">
        <v>20</v>
      </c>
      <c r="C56" s="21" t="s">
        <v>33</v>
      </c>
      <c r="D56" s="21" t="s">
        <v>33</v>
      </c>
      <c r="E56" s="21" t="s">
        <v>35</v>
      </c>
      <c r="F56" s="21" t="s">
        <v>29</v>
      </c>
      <c r="G56" s="21" t="s">
        <v>50</v>
      </c>
      <c r="H56" s="21"/>
      <c r="I56" s="21" t="s">
        <v>25</v>
      </c>
      <c r="J56" s="21" t="s">
        <v>22</v>
      </c>
      <c r="K56" s="21" t="s">
        <v>26</v>
      </c>
      <c r="L56" s="21">
        <v>1</v>
      </c>
      <c r="M56" s="23">
        <v>608200</v>
      </c>
      <c r="N56" s="23">
        <f t="shared" si="4"/>
        <v>608200</v>
      </c>
      <c r="O56" s="21" t="s">
        <v>145</v>
      </c>
    </row>
    <row r="57" spans="1:15" s="3" customFormat="1" ht="93" customHeight="1" x14ac:dyDescent="0.25">
      <c r="A57" s="21">
        <v>13</v>
      </c>
      <c r="B57" s="22" t="s">
        <v>20</v>
      </c>
      <c r="C57" s="21" t="s">
        <v>57</v>
      </c>
      <c r="D57" s="21" t="s">
        <v>115</v>
      </c>
      <c r="E57" s="21" t="s">
        <v>35</v>
      </c>
      <c r="F57" s="21" t="s">
        <v>29</v>
      </c>
      <c r="G57" s="21" t="s">
        <v>50</v>
      </c>
      <c r="H57" s="21"/>
      <c r="I57" s="21" t="s">
        <v>25</v>
      </c>
      <c r="J57" s="21" t="s">
        <v>22</v>
      </c>
      <c r="K57" s="21" t="s">
        <v>26</v>
      </c>
      <c r="L57" s="21">
        <v>1</v>
      </c>
      <c r="M57" s="23">
        <v>140000</v>
      </c>
      <c r="N57" s="23">
        <f t="shared" si="4"/>
        <v>140000</v>
      </c>
      <c r="O57" s="21" t="s">
        <v>145</v>
      </c>
    </row>
    <row r="58" spans="1:15" s="3" customFormat="1" ht="87.75" customHeight="1" x14ac:dyDescent="0.25">
      <c r="A58" s="21">
        <v>14</v>
      </c>
      <c r="B58" s="22"/>
      <c r="C58" s="21" t="s">
        <v>42</v>
      </c>
      <c r="D58" s="21" t="s">
        <v>42</v>
      </c>
      <c r="E58" s="21" t="s">
        <v>35</v>
      </c>
      <c r="F58" s="21" t="s">
        <v>137</v>
      </c>
      <c r="G58" s="21" t="s">
        <v>50</v>
      </c>
      <c r="H58" s="21"/>
      <c r="I58" s="21" t="s">
        <v>25</v>
      </c>
      <c r="J58" s="21" t="s">
        <v>22</v>
      </c>
      <c r="K58" s="21" t="s">
        <v>26</v>
      </c>
      <c r="L58" s="21">
        <v>1</v>
      </c>
      <c r="M58" s="23">
        <v>6000000</v>
      </c>
      <c r="N58" s="23">
        <f t="shared" si="4"/>
        <v>6000000</v>
      </c>
      <c r="O58" s="21" t="s">
        <v>146</v>
      </c>
    </row>
    <row r="59" spans="1:15" s="3" customFormat="1" ht="107.25" customHeight="1" x14ac:dyDescent="0.25">
      <c r="A59" s="21">
        <v>15</v>
      </c>
      <c r="B59" s="22" t="s">
        <v>20</v>
      </c>
      <c r="C59" s="21" t="s">
        <v>116</v>
      </c>
      <c r="D59" s="21" t="s">
        <v>117</v>
      </c>
      <c r="E59" s="21" t="s">
        <v>35</v>
      </c>
      <c r="F59" s="21" t="s">
        <v>95</v>
      </c>
      <c r="G59" s="21" t="s">
        <v>50</v>
      </c>
      <c r="H59" s="21"/>
      <c r="I59" s="21" t="s">
        <v>25</v>
      </c>
      <c r="J59" s="21" t="s">
        <v>22</v>
      </c>
      <c r="K59" s="21" t="s">
        <v>26</v>
      </c>
      <c r="L59" s="21">
        <v>1</v>
      </c>
      <c r="M59" s="23">
        <v>1401755.71</v>
      </c>
      <c r="N59" s="23">
        <f t="shared" si="4"/>
        <v>1401755.71</v>
      </c>
      <c r="O59" s="21" t="s">
        <v>145</v>
      </c>
    </row>
    <row r="60" spans="1:15" s="3" customFormat="1" ht="102.75" customHeight="1" x14ac:dyDescent="0.25">
      <c r="A60" s="21">
        <v>16</v>
      </c>
      <c r="B60" s="22" t="s">
        <v>20</v>
      </c>
      <c r="C60" s="21" t="s">
        <v>43</v>
      </c>
      <c r="D60" s="21" t="s">
        <v>43</v>
      </c>
      <c r="E60" s="21" t="s">
        <v>35</v>
      </c>
      <c r="F60" s="21" t="s">
        <v>95</v>
      </c>
      <c r="G60" s="21" t="s">
        <v>50</v>
      </c>
      <c r="H60" s="21"/>
      <c r="I60" s="21" t="s">
        <v>25</v>
      </c>
      <c r="J60" s="21" t="s">
        <v>22</v>
      </c>
      <c r="K60" s="21" t="s">
        <v>26</v>
      </c>
      <c r="L60" s="21">
        <v>1</v>
      </c>
      <c r="M60" s="23">
        <v>98214.29</v>
      </c>
      <c r="N60" s="23">
        <f>L60*M60</f>
        <v>98214.29</v>
      </c>
      <c r="O60" s="21" t="s">
        <v>145</v>
      </c>
    </row>
    <row r="61" spans="1:15" s="3" customFormat="1" ht="92.25" customHeight="1" x14ac:dyDescent="0.25">
      <c r="A61" s="21">
        <v>17</v>
      </c>
      <c r="B61" s="21" t="s">
        <v>20</v>
      </c>
      <c r="C61" s="44" t="s">
        <v>44</v>
      </c>
      <c r="D61" s="44" t="s">
        <v>44</v>
      </c>
      <c r="E61" s="45" t="s">
        <v>35</v>
      </c>
      <c r="F61" s="21" t="s">
        <v>148</v>
      </c>
      <c r="G61" s="45" t="s">
        <v>50</v>
      </c>
      <c r="H61" s="45"/>
      <c r="I61" s="45" t="s">
        <v>25</v>
      </c>
      <c r="J61" s="45" t="s">
        <v>22</v>
      </c>
      <c r="K61" s="45" t="s">
        <v>26</v>
      </c>
      <c r="L61" s="45">
        <v>1</v>
      </c>
      <c r="M61" s="46">
        <v>2500000</v>
      </c>
      <c r="N61" s="46">
        <f t="shared" si="4"/>
        <v>2500000</v>
      </c>
      <c r="O61" s="47" t="s">
        <v>153</v>
      </c>
    </row>
    <row r="62" spans="1:15" s="3" customFormat="1" ht="92.25" customHeight="1" x14ac:dyDescent="0.25">
      <c r="A62" s="21">
        <v>18</v>
      </c>
      <c r="B62" s="21"/>
      <c r="C62" s="44" t="s">
        <v>44</v>
      </c>
      <c r="D62" s="44" t="s">
        <v>44</v>
      </c>
      <c r="E62" s="45" t="s">
        <v>35</v>
      </c>
      <c r="F62" s="21" t="s">
        <v>148</v>
      </c>
      <c r="G62" s="45" t="s">
        <v>50</v>
      </c>
      <c r="H62" s="45"/>
      <c r="I62" s="45" t="s">
        <v>25</v>
      </c>
      <c r="J62" s="45" t="s">
        <v>22</v>
      </c>
      <c r="K62" s="45" t="s">
        <v>26</v>
      </c>
      <c r="L62" s="45">
        <v>1</v>
      </c>
      <c r="M62" s="23">
        <v>2500000</v>
      </c>
      <c r="N62" s="46">
        <f>L62*M62</f>
        <v>2500000</v>
      </c>
      <c r="O62" s="47" t="s">
        <v>153</v>
      </c>
    </row>
    <row r="63" spans="1:15" s="3" customFormat="1" ht="88.5" customHeight="1" x14ac:dyDescent="0.25">
      <c r="A63" s="21">
        <v>19</v>
      </c>
      <c r="B63" s="22"/>
      <c r="C63" s="21" t="s">
        <v>45</v>
      </c>
      <c r="D63" s="21" t="s">
        <v>45</v>
      </c>
      <c r="E63" s="21" t="s">
        <v>35</v>
      </c>
      <c r="F63" s="21" t="s">
        <v>147</v>
      </c>
      <c r="G63" s="21" t="s">
        <v>50</v>
      </c>
      <c r="H63" s="21"/>
      <c r="I63" s="21" t="s">
        <v>25</v>
      </c>
      <c r="J63" s="21" t="s">
        <v>22</v>
      </c>
      <c r="K63" s="21" t="s">
        <v>26</v>
      </c>
      <c r="L63" s="21">
        <v>1</v>
      </c>
      <c r="M63" s="23">
        <v>1000000</v>
      </c>
      <c r="N63" s="23">
        <f>L63*M63</f>
        <v>1000000</v>
      </c>
      <c r="O63" s="47" t="s">
        <v>153</v>
      </c>
    </row>
    <row r="64" spans="1:15" s="3" customFormat="1" ht="88.5" customHeight="1" x14ac:dyDescent="0.25">
      <c r="A64" s="21">
        <v>20</v>
      </c>
      <c r="B64" s="22" t="s">
        <v>20</v>
      </c>
      <c r="C64" s="21" t="s">
        <v>56</v>
      </c>
      <c r="D64" s="21" t="s">
        <v>106</v>
      </c>
      <c r="E64" s="21" t="s">
        <v>35</v>
      </c>
      <c r="F64" s="21" t="s">
        <v>29</v>
      </c>
      <c r="G64" s="21" t="s">
        <v>50</v>
      </c>
      <c r="H64" s="21"/>
      <c r="I64" s="21" t="s">
        <v>25</v>
      </c>
      <c r="J64" s="21" t="s">
        <v>22</v>
      </c>
      <c r="K64" s="21" t="s">
        <v>26</v>
      </c>
      <c r="L64" s="21">
        <v>1</v>
      </c>
      <c r="M64" s="23">
        <v>1376430</v>
      </c>
      <c r="N64" s="23">
        <f>L64*M64</f>
        <v>1376430</v>
      </c>
      <c r="O64" s="21" t="s">
        <v>145</v>
      </c>
    </row>
    <row r="65" spans="1:15" s="3" customFormat="1" ht="93" customHeight="1" x14ac:dyDescent="0.25">
      <c r="A65" s="21">
        <v>21</v>
      </c>
      <c r="B65" s="22"/>
      <c r="C65" s="21" t="s">
        <v>46</v>
      </c>
      <c r="D65" s="21" t="s">
        <v>46</v>
      </c>
      <c r="E65" s="21" t="s">
        <v>35</v>
      </c>
      <c r="F65" s="21" t="s">
        <v>95</v>
      </c>
      <c r="G65" s="21" t="s">
        <v>50</v>
      </c>
      <c r="H65" s="21"/>
      <c r="I65" s="21" t="s">
        <v>25</v>
      </c>
      <c r="J65" s="21" t="s">
        <v>22</v>
      </c>
      <c r="K65" s="21" t="s">
        <v>26</v>
      </c>
      <c r="L65" s="21">
        <v>1</v>
      </c>
      <c r="M65" s="23">
        <v>1026000</v>
      </c>
      <c r="N65" s="23">
        <f t="shared" ref="N65:N70" si="6">M65*L65</f>
        <v>1026000</v>
      </c>
      <c r="O65" s="21" t="s">
        <v>145</v>
      </c>
    </row>
    <row r="66" spans="1:15" s="3" customFormat="1" ht="89.25" customHeight="1" x14ac:dyDescent="0.25">
      <c r="A66" s="21">
        <v>22</v>
      </c>
      <c r="B66" s="22"/>
      <c r="C66" s="18" t="s">
        <v>32</v>
      </c>
      <c r="D66" s="18" t="s">
        <v>32</v>
      </c>
      <c r="E66" s="18" t="s">
        <v>35</v>
      </c>
      <c r="F66" s="21" t="s">
        <v>95</v>
      </c>
      <c r="G66" s="21" t="s">
        <v>50</v>
      </c>
      <c r="H66" s="21"/>
      <c r="I66" s="21" t="s">
        <v>25</v>
      </c>
      <c r="J66" s="21" t="s">
        <v>22</v>
      </c>
      <c r="K66" s="21" t="s">
        <v>26</v>
      </c>
      <c r="L66" s="21">
        <v>1</v>
      </c>
      <c r="M66" s="23">
        <v>840000</v>
      </c>
      <c r="N66" s="23">
        <f t="shared" si="6"/>
        <v>840000</v>
      </c>
      <c r="O66" s="21" t="s">
        <v>145</v>
      </c>
    </row>
    <row r="67" spans="1:15" s="3" customFormat="1" ht="79.5" customHeight="1" x14ac:dyDescent="0.25">
      <c r="A67" s="21">
        <v>23</v>
      </c>
      <c r="B67" s="22"/>
      <c r="C67" s="21" t="s">
        <v>47</v>
      </c>
      <c r="D67" s="21" t="s">
        <v>47</v>
      </c>
      <c r="E67" s="21" t="s">
        <v>35</v>
      </c>
      <c r="F67" s="43" t="s">
        <v>137</v>
      </c>
      <c r="G67" s="21" t="s">
        <v>50</v>
      </c>
      <c r="H67" s="21"/>
      <c r="I67" s="21" t="s">
        <v>25</v>
      </c>
      <c r="J67" s="21" t="s">
        <v>22</v>
      </c>
      <c r="K67" s="21" t="s">
        <v>26</v>
      </c>
      <c r="L67" s="21">
        <v>1</v>
      </c>
      <c r="M67" s="23">
        <v>2100000</v>
      </c>
      <c r="N67" s="23">
        <f t="shared" si="6"/>
        <v>2100000</v>
      </c>
      <c r="O67" s="21" t="s">
        <v>146</v>
      </c>
    </row>
    <row r="68" spans="1:15" s="3" customFormat="1" ht="88.5" customHeight="1" x14ac:dyDescent="0.25">
      <c r="A68" s="21">
        <v>24</v>
      </c>
      <c r="B68" s="22"/>
      <c r="C68" s="21" t="s">
        <v>48</v>
      </c>
      <c r="D68" s="21" t="s">
        <v>48</v>
      </c>
      <c r="E68" s="21" t="s">
        <v>35</v>
      </c>
      <c r="F68" s="45" t="s">
        <v>96</v>
      </c>
      <c r="G68" s="21" t="s">
        <v>50</v>
      </c>
      <c r="H68" s="21"/>
      <c r="I68" s="21" t="s">
        <v>25</v>
      </c>
      <c r="J68" s="21" t="s">
        <v>22</v>
      </c>
      <c r="K68" s="21" t="s">
        <v>26</v>
      </c>
      <c r="L68" s="21">
        <v>1</v>
      </c>
      <c r="M68" s="23">
        <v>150000</v>
      </c>
      <c r="N68" s="23">
        <f t="shared" si="6"/>
        <v>150000</v>
      </c>
      <c r="O68" s="47" t="s">
        <v>155</v>
      </c>
    </row>
    <row r="69" spans="1:15" s="3" customFormat="1" ht="87.75" customHeight="1" x14ac:dyDescent="0.25">
      <c r="A69" s="21">
        <v>25</v>
      </c>
      <c r="B69" s="22"/>
      <c r="C69" s="21" t="s">
        <v>136</v>
      </c>
      <c r="D69" s="21" t="s">
        <v>136</v>
      </c>
      <c r="E69" s="21" t="s">
        <v>35</v>
      </c>
      <c r="F69" s="21" t="s">
        <v>148</v>
      </c>
      <c r="G69" s="21" t="s">
        <v>50</v>
      </c>
      <c r="H69" s="21"/>
      <c r="I69" s="21" t="s">
        <v>25</v>
      </c>
      <c r="J69" s="21" t="s">
        <v>22</v>
      </c>
      <c r="K69" s="21" t="s">
        <v>26</v>
      </c>
      <c r="L69" s="21">
        <v>1</v>
      </c>
      <c r="M69" s="23">
        <v>90000</v>
      </c>
      <c r="N69" s="23">
        <f t="shared" si="6"/>
        <v>90000</v>
      </c>
      <c r="O69" s="47" t="s">
        <v>153</v>
      </c>
    </row>
    <row r="70" spans="1:15" s="3" customFormat="1" ht="87.75" customHeight="1" x14ac:dyDescent="0.25">
      <c r="A70" s="21">
        <v>26</v>
      </c>
      <c r="B70" s="22"/>
      <c r="C70" s="21" t="s">
        <v>49</v>
      </c>
      <c r="D70" s="21" t="s">
        <v>97</v>
      </c>
      <c r="E70" s="21" t="s">
        <v>108</v>
      </c>
      <c r="F70" s="21" t="s">
        <v>95</v>
      </c>
      <c r="G70" s="21" t="s">
        <v>50</v>
      </c>
      <c r="H70" s="21"/>
      <c r="I70" s="21" t="s">
        <v>25</v>
      </c>
      <c r="J70" s="21" t="s">
        <v>22</v>
      </c>
      <c r="K70" s="21" t="s">
        <v>26</v>
      </c>
      <c r="L70" s="21">
        <v>1</v>
      </c>
      <c r="M70" s="23">
        <v>288000</v>
      </c>
      <c r="N70" s="23">
        <f t="shared" si="6"/>
        <v>288000</v>
      </c>
      <c r="O70" s="21" t="s">
        <v>146</v>
      </c>
    </row>
    <row r="71" spans="1:15" s="3" customFormat="1" ht="80.25" customHeight="1" x14ac:dyDescent="0.25">
      <c r="A71" s="21">
        <v>27</v>
      </c>
      <c r="B71" s="22"/>
      <c r="C71" s="21" t="s">
        <v>49</v>
      </c>
      <c r="D71" s="21" t="s">
        <v>98</v>
      </c>
      <c r="E71" s="21" t="s">
        <v>108</v>
      </c>
      <c r="F71" s="21" t="s">
        <v>95</v>
      </c>
      <c r="G71" s="21" t="s">
        <v>50</v>
      </c>
      <c r="H71" s="21"/>
      <c r="I71" s="21" t="s">
        <v>25</v>
      </c>
      <c r="J71" s="21" t="s">
        <v>22</v>
      </c>
      <c r="K71" s="21" t="s">
        <v>26</v>
      </c>
      <c r="L71" s="21">
        <v>1</v>
      </c>
      <c r="M71" s="23">
        <v>1440000</v>
      </c>
      <c r="N71" s="23">
        <f>M71*L71</f>
        <v>1440000</v>
      </c>
      <c r="O71" s="21" t="s">
        <v>145</v>
      </c>
    </row>
    <row r="72" spans="1:15" s="3" customFormat="1" ht="80.25" customHeight="1" x14ac:dyDescent="0.25">
      <c r="A72" s="21">
        <v>28</v>
      </c>
      <c r="B72" s="22"/>
      <c r="C72" s="21" t="s">
        <v>113</v>
      </c>
      <c r="D72" s="21" t="s">
        <v>113</v>
      </c>
      <c r="E72" s="21" t="s">
        <v>123</v>
      </c>
      <c r="F72" s="21" t="s">
        <v>36</v>
      </c>
      <c r="G72" s="21" t="s">
        <v>50</v>
      </c>
      <c r="H72" s="21"/>
      <c r="I72" s="21" t="s">
        <v>25</v>
      </c>
      <c r="J72" s="21" t="s">
        <v>22</v>
      </c>
      <c r="K72" s="21" t="s">
        <v>26</v>
      </c>
      <c r="L72" s="21">
        <v>1</v>
      </c>
      <c r="M72" s="23">
        <v>182634700</v>
      </c>
      <c r="N72" s="23">
        <f>M72*L72</f>
        <v>182634700</v>
      </c>
      <c r="O72" s="21"/>
    </row>
    <row r="73" spans="1:15" s="3" customFormat="1" ht="80.25" customHeight="1" x14ac:dyDescent="0.25">
      <c r="A73" s="21">
        <v>29</v>
      </c>
      <c r="B73" s="22"/>
      <c r="C73" s="21" t="s">
        <v>114</v>
      </c>
      <c r="D73" s="21" t="s">
        <v>114</v>
      </c>
      <c r="E73" s="21" t="s">
        <v>123</v>
      </c>
      <c r="F73" s="45" t="s">
        <v>154</v>
      </c>
      <c r="G73" s="21" t="s">
        <v>50</v>
      </c>
      <c r="H73" s="21"/>
      <c r="I73" s="21" t="s">
        <v>25</v>
      </c>
      <c r="J73" s="21" t="s">
        <v>22</v>
      </c>
      <c r="K73" s="21" t="s">
        <v>26</v>
      </c>
      <c r="L73" s="21">
        <v>1</v>
      </c>
      <c r="M73" s="23">
        <v>173111195</v>
      </c>
      <c r="N73" s="23">
        <f t="shared" ref="N73:N85" si="7">M73*L73</f>
        <v>173111195</v>
      </c>
      <c r="O73" s="47" t="s">
        <v>155</v>
      </c>
    </row>
    <row r="74" spans="1:15" s="3" customFormat="1" ht="80.25" customHeight="1" x14ac:dyDescent="0.25">
      <c r="A74" s="21">
        <v>30</v>
      </c>
      <c r="B74" s="22" t="s">
        <v>20</v>
      </c>
      <c r="C74" s="21" t="s">
        <v>122</v>
      </c>
      <c r="D74" s="21" t="s">
        <v>122</v>
      </c>
      <c r="E74" s="21" t="s">
        <v>108</v>
      </c>
      <c r="F74" s="21" t="s">
        <v>95</v>
      </c>
      <c r="G74" s="21" t="s">
        <v>50</v>
      </c>
      <c r="H74" s="21"/>
      <c r="I74" s="21" t="s">
        <v>25</v>
      </c>
      <c r="J74" s="21" t="s">
        <v>22</v>
      </c>
      <c r="K74" s="21" t="s">
        <v>26</v>
      </c>
      <c r="L74" s="21">
        <v>1</v>
      </c>
      <c r="M74" s="23">
        <v>0</v>
      </c>
      <c r="N74" s="23">
        <f t="shared" si="7"/>
        <v>0</v>
      </c>
      <c r="O74" s="21" t="s">
        <v>150</v>
      </c>
    </row>
    <row r="75" spans="1:15" s="3" customFormat="1" ht="80.25" customHeight="1" x14ac:dyDescent="0.25">
      <c r="A75" s="21">
        <v>31</v>
      </c>
      <c r="B75" s="22"/>
      <c r="C75" s="21" t="s">
        <v>138</v>
      </c>
      <c r="D75" s="21" t="s">
        <v>140</v>
      </c>
      <c r="E75" s="21" t="s">
        <v>108</v>
      </c>
      <c r="F75" s="45" t="s">
        <v>36</v>
      </c>
      <c r="G75" s="21" t="s">
        <v>50</v>
      </c>
      <c r="H75" s="21"/>
      <c r="I75" s="21" t="s">
        <v>25</v>
      </c>
      <c r="J75" s="21" t="s">
        <v>22</v>
      </c>
      <c r="K75" s="21" t="s">
        <v>26</v>
      </c>
      <c r="L75" s="21">
        <v>1</v>
      </c>
      <c r="M75" s="23">
        <v>6000000</v>
      </c>
      <c r="N75" s="23">
        <f t="shared" si="7"/>
        <v>6000000</v>
      </c>
      <c r="O75" s="47" t="s">
        <v>155</v>
      </c>
    </row>
    <row r="76" spans="1:15" s="3" customFormat="1" ht="80.25" customHeight="1" x14ac:dyDescent="0.25">
      <c r="A76" s="21">
        <v>32</v>
      </c>
      <c r="B76" s="22"/>
      <c r="C76" s="21" t="s">
        <v>138</v>
      </c>
      <c r="D76" s="21" t="s">
        <v>140</v>
      </c>
      <c r="E76" s="21" t="s">
        <v>108</v>
      </c>
      <c r="F76" s="45" t="s">
        <v>36</v>
      </c>
      <c r="G76" s="21" t="s">
        <v>50</v>
      </c>
      <c r="H76" s="21"/>
      <c r="I76" s="21" t="s">
        <v>25</v>
      </c>
      <c r="J76" s="21" t="s">
        <v>22</v>
      </c>
      <c r="K76" s="21" t="s">
        <v>26</v>
      </c>
      <c r="L76" s="21">
        <v>1</v>
      </c>
      <c r="M76" s="23">
        <v>6000000</v>
      </c>
      <c r="N76" s="23">
        <f t="shared" si="7"/>
        <v>6000000</v>
      </c>
      <c r="O76" s="47" t="s">
        <v>155</v>
      </c>
    </row>
    <row r="77" spans="1:15" s="3" customFormat="1" ht="80.25" customHeight="1" x14ac:dyDescent="0.25">
      <c r="A77" s="21">
        <v>33</v>
      </c>
      <c r="B77" s="22"/>
      <c r="C77" s="21" t="s">
        <v>139</v>
      </c>
      <c r="D77" s="21" t="s">
        <v>141</v>
      </c>
      <c r="E77" s="21" t="s">
        <v>108</v>
      </c>
      <c r="F77" s="45" t="s">
        <v>36</v>
      </c>
      <c r="G77" s="21" t="s">
        <v>50</v>
      </c>
      <c r="H77" s="21"/>
      <c r="I77" s="21" t="s">
        <v>25</v>
      </c>
      <c r="J77" s="21" t="s">
        <v>22</v>
      </c>
      <c r="K77" s="21" t="s">
        <v>26</v>
      </c>
      <c r="L77" s="21">
        <v>1</v>
      </c>
      <c r="M77" s="23">
        <v>6000000</v>
      </c>
      <c r="N77" s="23">
        <f t="shared" si="7"/>
        <v>6000000</v>
      </c>
      <c r="O77" s="47" t="s">
        <v>155</v>
      </c>
    </row>
    <row r="78" spans="1:15" s="3" customFormat="1" ht="80.25" customHeight="1" x14ac:dyDescent="0.25">
      <c r="A78" s="21">
        <v>34</v>
      </c>
      <c r="B78" s="22"/>
      <c r="C78" s="21" t="s">
        <v>139</v>
      </c>
      <c r="D78" s="21" t="s">
        <v>141</v>
      </c>
      <c r="E78" s="21" t="s">
        <v>108</v>
      </c>
      <c r="F78" s="45" t="s">
        <v>36</v>
      </c>
      <c r="G78" s="21" t="s">
        <v>50</v>
      </c>
      <c r="H78" s="21"/>
      <c r="I78" s="21" t="s">
        <v>25</v>
      </c>
      <c r="J78" s="21" t="s">
        <v>22</v>
      </c>
      <c r="K78" s="21" t="s">
        <v>26</v>
      </c>
      <c r="L78" s="21">
        <v>1</v>
      </c>
      <c r="M78" s="23">
        <v>6000000</v>
      </c>
      <c r="N78" s="23">
        <f>L78*M78</f>
        <v>6000000</v>
      </c>
      <c r="O78" s="47" t="s">
        <v>155</v>
      </c>
    </row>
    <row r="79" spans="1:15" s="3" customFormat="1" ht="80.25" customHeight="1" x14ac:dyDescent="0.25">
      <c r="A79" s="21">
        <v>35</v>
      </c>
      <c r="B79" s="22"/>
      <c r="C79" s="21" t="s">
        <v>142</v>
      </c>
      <c r="D79" s="21" t="s">
        <v>143</v>
      </c>
      <c r="E79" s="21" t="s">
        <v>108</v>
      </c>
      <c r="F79" s="45" t="s">
        <v>36</v>
      </c>
      <c r="G79" s="21" t="s">
        <v>50</v>
      </c>
      <c r="H79" s="21"/>
      <c r="I79" s="21" t="s">
        <v>25</v>
      </c>
      <c r="J79" s="21" t="s">
        <v>22</v>
      </c>
      <c r="K79" s="21" t="s">
        <v>26</v>
      </c>
      <c r="L79" s="21">
        <v>1</v>
      </c>
      <c r="M79" s="23">
        <v>6000000</v>
      </c>
      <c r="N79" s="23">
        <f t="shared" ref="N79:N80" si="8">L79*M79</f>
        <v>6000000</v>
      </c>
      <c r="O79" s="47" t="s">
        <v>155</v>
      </c>
    </row>
    <row r="80" spans="1:15" s="3" customFormat="1" ht="80.25" customHeight="1" x14ac:dyDescent="0.25">
      <c r="A80" s="21">
        <v>36</v>
      </c>
      <c r="B80" s="22"/>
      <c r="C80" s="21" t="s">
        <v>142</v>
      </c>
      <c r="D80" s="21" t="s">
        <v>143</v>
      </c>
      <c r="E80" s="21" t="s">
        <v>108</v>
      </c>
      <c r="F80" s="45" t="s">
        <v>36</v>
      </c>
      <c r="G80" s="21" t="s">
        <v>50</v>
      </c>
      <c r="H80" s="21"/>
      <c r="I80" s="21" t="s">
        <v>25</v>
      </c>
      <c r="J80" s="21" t="s">
        <v>22</v>
      </c>
      <c r="K80" s="21" t="s">
        <v>26</v>
      </c>
      <c r="L80" s="21">
        <v>1</v>
      </c>
      <c r="M80" s="23">
        <v>6000000</v>
      </c>
      <c r="N80" s="23">
        <f t="shared" si="8"/>
        <v>6000000</v>
      </c>
      <c r="O80" s="47" t="s">
        <v>155</v>
      </c>
    </row>
    <row r="81" spans="1:15" s="3" customFormat="1" ht="80.25" customHeight="1" x14ac:dyDescent="0.25">
      <c r="A81" s="21">
        <v>37</v>
      </c>
      <c r="B81" s="22"/>
      <c r="C81" s="21" t="s">
        <v>111</v>
      </c>
      <c r="D81" s="21" t="s">
        <v>111</v>
      </c>
      <c r="E81" s="21" t="s">
        <v>35</v>
      </c>
      <c r="F81" s="21" t="s">
        <v>36</v>
      </c>
      <c r="G81" s="21" t="s">
        <v>50</v>
      </c>
      <c r="H81" s="21"/>
      <c r="I81" s="21" t="s">
        <v>25</v>
      </c>
      <c r="J81" s="21" t="s">
        <v>22</v>
      </c>
      <c r="K81" s="21" t="s">
        <v>26</v>
      </c>
      <c r="L81" s="21">
        <v>1</v>
      </c>
      <c r="M81" s="23">
        <v>8000000</v>
      </c>
      <c r="N81" s="23">
        <f t="shared" si="7"/>
        <v>8000000</v>
      </c>
      <c r="O81" s="21"/>
    </row>
    <row r="82" spans="1:15" s="3" customFormat="1" ht="80.25" customHeight="1" x14ac:dyDescent="0.25">
      <c r="A82" s="21">
        <v>38</v>
      </c>
      <c r="B82" s="22"/>
      <c r="C82" s="21" t="s">
        <v>112</v>
      </c>
      <c r="D82" s="21" t="s">
        <v>112</v>
      </c>
      <c r="E82" s="21" t="s">
        <v>123</v>
      </c>
      <c r="F82" s="21" t="s">
        <v>36</v>
      </c>
      <c r="G82" s="21" t="s">
        <v>50</v>
      </c>
      <c r="H82" s="21"/>
      <c r="I82" s="21" t="s">
        <v>25</v>
      </c>
      <c r="J82" s="21" t="s">
        <v>22</v>
      </c>
      <c r="K82" s="21" t="s">
        <v>26</v>
      </c>
      <c r="L82" s="21">
        <v>1</v>
      </c>
      <c r="M82" s="23">
        <v>29597604</v>
      </c>
      <c r="N82" s="23">
        <f t="shared" si="7"/>
        <v>29597604</v>
      </c>
      <c r="O82" s="21"/>
    </row>
    <row r="83" spans="1:15" s="3" customFormat="1" ht="80.25" customHeight="1" x14ac:dyDescent="0.25">
      <c r="A83" s="21">
        <v>39</v>
      </c>
      <c r="B83" s="22"/>
      <c r="C83" s="21" t="s">
        <v>119</v>
      </c>
      <c r="D83" s="21" t="s">
        <v>118</v>
      </c>
      <c r="E83" s="21" t="s">
        <v>35</v>
      </c>
      <c r="F83" s="21" t="s">
        <v>36</v>
      </c>
      <c r="G83" s="21" t="s">
        <v>50</v>
      </c>
      <c r="H83" s="21"/>
      <c r="I83" s="21" t="s">
        <v>25</v>
      </c>
      <c r="J83" s="21" t="s">
        <v>22</v>
      </c>
      <c r="K83" s="21" t="s">
        <v>26</v>
      </c>
      <c r="L83" s="21">
        <v>1</v>
      </c>
      <c r="M83" s="23">
        <v>10000000</v>
      </c>
      <c r="N83" s="23">
        <f t="shared" si="7"/>
        <v>10000000</v>
      </c>
      <c r="O83" s="21" t="s">
        <v>146</v>
      </c>
    </row>
    <row r="84" spans="1:15" s="3" customFormat="1" ht="80.25" customHeight="1" x14ac:dyDescent="0.25">
      <c r="A84" s="21">
        <v>40</v>
      </c>
      <c r="B84" s="22"/>
      <c r="C84" s="21" t="s">
        <v>121</v>
      </c>
      <c r="D84" s="21" t="s">
        <v>120</v>
      </c>
      <c r="E84" s="21" t="s">
        <v>35</v>
      </c>
      <c r="F84" s="21" t="s">
        <v>29</v>
      </c>
      <c r="G84" s="21" t="s">
        <v>50</v>
      </c>
      <c r="H84" s="21"/>
      <c r="I84" s="21" t="s">
        <v>25</v>
      </c>
      <c r="J84" s="21" t="s">
        <v>22</v>
      </c>
      <c r="K84" s="21" t="s">
        <v>26</v>
      </c>
      <c r="L84" s="21">
        <v>1</v>
      </c>
      <c r="M84" s="23">
        <v>416000</v>
      </c>
      <c r="N84" s="23">
        <f t="shared" si="7"/>
        <v>416000</v>
      </c>
      <c r="O84" s="21" t="s">
        <v>145</v>
      </c>
    </row>
    <row r="85" spans="1:15" s="3" customFormat="1" ht="80.25" customHeight="1" x14ac:dyDescent="0.25">
      <c r="A85" s="21">
        <v>41</v>
      </c>
      <c r="B85" s="22" t="s">
        <v>20</v>
      </c>
      <c r="C85" s="21" t="s">
        <v>109</v>
      </c>
      <c r="D85" s="21" t="s">
        <v>109</v>
      </c>
      <c r="E85" s="21" t="s">
        <v>108</v>
      </c>
      <c r="F85" s="21" t="s">
        <v>134</v>
      </c>
      <c r="G85" s="21" t="s">
        <v>50</v>
      </c>
      <c r="H85" s="21"/>
      <c r="I85" s="21" t="s">
        <v>25</v>
      </c>
      <c r="J85" s="21" t="s">
        <v>22</v>
      </c>
      <c r="K85" s="21" t="s">
        <v>26</v>
      </c>
      <c r="L85" s="21">
        <v>0</v>
      </c>
      <c r="M85" s="23">
        <v>0</v>
      </c>
      <c r="N85" s="23">
        <f t="shared" si="7"/>
        <v>0</v>
      </c>
      <c r="O85" s="47" t="s">
        <v>151</v>
      </c>
    </row>
    <row r="86" spans="1:15" s="3" customFormat="1" ht="80.25" customHeight="1" x14ac:dyDescent="0.25">
      <c r="A86" s="21">
        <v>42</v>
      </c>
      <c r="B86" s="22"/>
      <c r="C86" s="21" t="s">
        <v>110</v>
      </c>
      <c r="D86" s="21" t="s">
        <v>110</v>
      </c>
      <c r="E86" s="21" t="s">
        <v>108</v>
      </c>
      <c r="F86" s="21" t="s">
        <v>95</v>
      </c>
      <c r="G86" s="21" t="s">
        <v>50</v>
      </c>
      <c r="H86" s="21"/>
      <c r="I86" s="21" t="s">
        <v>25</v>
      </c>
      <c r="J86" s="21" t="s">
        <v>22</v>
      </c>
      <c r="K86" s="21" t="s">
        <v>26</v>
      </c>
      <c r="L86" s="21">
        <v>1</v>
      </c>
      <c r="M86" s="23">
        <v>4450000</v>
      </c>
      <c r="N86" s="23">
        <f>L86*M86</f>
        <v>4450000</v>
      </c>
      <c r="O86" s="21" t="s">
        <v>145</v>
      </c>
    </row>
    <row r="87" spans="1:15" s="3" customFormat="1" ht="80.25" customHeight="1" x14ac:dyDescent="0.25">
      <c r="A87" s="21">
        <v>43</v>
      </c>
      <c r="B87" s="22"/>
      <c r="C87" s="21" t="s">
        <v>149</v>
      </c>
      <c r="D87" s="21" t="s">
        <v>149</v>
      </c>
      <c r="E87" s="21" t="s">
        <v>35</v>
      </c>
      <c r="F87" s="21" t="s">
        <v>134</v>
      </c>
      <c r="G87" s="21" t="s">
        <v>50</v>
      </c>
      <c r="H87" s="21"/>
      <c r="I87" s="21" t="s">
        <v>25</v>
      </c>
      <c r="J87" s="21" t="s">
        <v>22</v>
      </c>
      <c r="K87" s="21" t="s">
        <v>26</v>
      </c>
      <c r="L87" s="21">
        <v>1</v>
      </c>
      <c r="M87" s="23">
        <v>6500000</v>
      </c>
      <c r="N87" s="23">
        <f>L87*M87</f>
        <v>6500000</v>
      </c>
      <c r="O87" s="47" t="s">
        <v>152</v>
      </c>
    </row>
    <row r="88" spans="1:15" s="12" customFormat="1" ht="27.75" customHeight="1" x14ac:dyDescent="0.2">
      <c r="A88" s="24"/>
      <c r="B88" s="61" t="s">
        <v>23</v>
      </c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3"/>
      <c r="N88" s="25">
        <f>SUM(N45:N87)</f>
        <v>503864608.75</v>
      </c>
      <c r="O88" s="24"/>
    </row>
    <row r="89" spans="1:15" ht="24.75" customHeight="1" x14ac:dyDescent="0.25">
      <c r="A89" s="64" t="s">
        <v>23</v>
      </c>
      <c r="B89" s="65"/>
      <c r="C89" s="65"/>
      <c r="D89" s="65"/>
      <c r="E89" s="65"/>
      <c r="F89" s="65"/>
      <c r="G89" s="65"/>
      <c r="H89" s="65"/>
      <c r="I89" s="65"/>
      <c r="J89" s="65"/>
      <c r="K89" s="65"/>
      <c r="L89" s="65"/>
      <c r="M89" s="66"/>
      <c r="N89" s="26">
        <f>N43+N88</f>
        <v>506406573.04000002</v>
      </c>
      <c r="O89" s="27"/>
    </row>
    <row r="90" spans="1:15" ht="15" customHeight="1" x14ac:dyDescent="0.2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7"/>
      <c r="N90" s="17"/>
      <c r="O90" s="15"/>
    </row>
    <row r="92" spans="1:15" ht="24" customHeight="1" x14ac:dyDescent="0.3">
      <c r="A92" s="67" t="s">
        <v>34</v>
      </c>
      <c r="B92" s="67"/>
      <c r="C92" s="67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</row>
  </sheetData>
  <autoFilter ref="B15:P89" xr:uid="{00000000-0009-0000-0000-000000000000}"/>
  <mergeCells count="28">
    <mergeCell ref="A16:B16"/>
    <mergeCell ref="A44:O44"/>
    <mergeCell ref="B88:M88"/>
    <mergeCell ref="A89:M89"/>
    <mergeCell ref="A92:O92"/>
    <mergeCell ref="O13:O14"/>
    <mergeCell ref="F13:F14"/>
    <mergeCell ref="G13:G14"/>
    <mergeCell ref="H13:H14"/>
    <mergeCell ref="I13:I14"/>
    <mergeCell ref="J13:J14"/>
    <mergeCell ref="K13:K14"/>
    <mergeCell ref="L13:L14"/>
    <mergeCell ref="M13:M14"/>
    <mergeCell ref="N13:N14"/>
    <mergeCell ref="B8:B9"/>
    <mergeCell ref="D8:D9"/>
    <mergeCell ref="E8:E9"/>
    <mergeCell ref="A13:A14"/>
    <mergeCell ref="B13:B14"/>
    <mergeCell ref="D13:D14"/>
    <mergeCell ref="E13:E14"/>
    <mergeCell ref="C13:C14"/>
    <mergeCell ref="F7:M7"/>
    <mergeCell ref="K3:N3"/>
    <mergeCell ref="K4:N4"/>
    <mergeCell ref="K5:N5"/>
    <mergeCell ref="K6:N6"/>
  </mergeCells>
  <phoneticPr fontId="29" type="noConversion"/>
  <pageMargins left="0.19685039370078741" right="0.19685039370078741" top="0.19685039370078741" bottom="0.19685039370078741" header="0" footer="0"/>
  <pageSetup paperSize="9" scale="47" fitToHeight="0" orientation="landscape" r:id="rId1"/>
  <rowBreaks count="4" manualBreakCount="4">
    <brk id="47" max="14" man="1"/>
    <brk id="58" max="14" man="1"/>
    <brk id="71" max="14" man="1"/>
    <brk id="88" max="14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E7:E32"/>
  <sheetViews>
    <sheetView workbookViewId="0">
      <selection activeCell="K28" sqref="K28"/>
    </sheetView>
  </sheetViews>
  <sheetFormatPr defaultRowHeight="15" x14ac:dyDescent="0.25"/>
  <cols>
    <col min="5" max="5" width="15.5703125" bestFit="1" customWidth="1"/>
  </cols>
  <sheetData>
    <row r="7" spans="5:5" x14ac:dyDescent="0.25">
      <c r="E7" s="28">
        <v>2541964.29</v>
      </c>
    </row>
    <row r="8" spans="5:5" x14ac:dyDescent="0.25">
      <c r="E8" s="29">
        <f>SUM(E7)</f>
        <v>2541964.29</v>
      </c>
    </row>
    <row r="9" spans="5:5" x14ac:dyDescent="0.25">
      <c r="E9" s="28">
        <v>4800000</v>
      </c>
    </row>
    <row r="10" spans="5:5" x14ac:dyDescent="0.25">
      <c r="E10" s="28">
        <v>2579387.25</v>
      </c>
    </row>
    <row r="11" spans="5:5" x14ac:dyDescent="0.25">
      <c r="E11" s="28">
        <v>1441960</v>
      </c>
    </row>
    <row r="12" spans="5:5" x14ac:dyDescent="0.25">
      <c r="E12" s="28">
        <v>300000</v>
      </c>
    </row>
    <row r="13" spans="5:5" x14ac:dyDescent="0.25">
      <c r="E13" s="28">
        <v>21475162.5</v>
      </c>
    </row>
    <row r="14" spans="5:5" x14ac:dyDescent="0.25">
      <c r="E14" s="28">
        <v>1000000</v>
      </c>
    </row>
    <row r="15" spans="5:5" x14ac:dyDescent="0.25">
      <c r="E15" s="28">
        <v>4450000</v>
      </c>
    </row>
    <row r="16" spans="5:5" x14ac:dyDescent="0.25">
      <c r="E16" s="28">
        <v>608200</v>
      </c>
    </row>
    <row r="17" spans="5:5" x14ac:dyDescent="0.25">
      <c r="E17" s="28">
        <v>140000</v>
      </c>
    </row>
    <row r="18" spans="5:5" x14ac:dyDescent="0.25">
      <c r="E18" s="28">
        <v>6000000</v>
      </c>
    </row>
    <row r="19" spans="5:5" x14ac:dyDescent="0.25">
      <c r="E19" s="28">
        <v>1401755.71</v>
      </c>
    </row>
    <row r="20" spans="5:5" x14ac:dyDescent="0.25">
      <c r="E20" s="28">
        <v>98214.29</v>
      </c>
    </row>
    <row r="21" spans="5:5" x14ac:dyDescent="0.25">
      <c r="E21" s="28">
        <v>12000000</v>
      </c>
    </row>
    <row r="22" spans="5:5" x14ac:dyDescent="0.25">
      <c r="E22" s="28">
        <v>1000000</v>
      </c>
    </row>
    <row r="23" spans="5:5" x14ac:dyDescent="0.25">
      <c r="E23" s="28">
        <v>1376430</v>
      </c>
    </row>
    <row r="24" spans="5:5" x14ac:dyDescent="0.25">
      <c r="E24" s="28">
        <v>1026000</v>
      </c>
    </row>
    <row r="25" spans="5:5" x14ac:dyDescent="0.25">
      <c r="E25" s="28">
        <v>840000</v>
      </c>
    </row>
    <row r="26" spans="5:5" x14ac:dyDescent="0.25">
      <c r="E26" s="28">
        <v>2100000</v>
      </c>
    </row>
    <row r="27" spans="5:5" x14ac:dyDescent="0.25">
      <c r="E27" s="28">
        <v>150000</v>
      </c>
    </row>
    <row r="28" spans="5:5" x14ac:dyDescent="0.25">
      <c r="E28" s="28">
        <v>90000</v>
      </c>
    </row>
    <row r="29" spans="5:5" x14ac:dyDescent="0.25">
      <c r="E29" s="28">
        <v>1728000</v>
      </c>
    </row>
    <row r="30" spans="5:5" x14ac:dyDescent="0.25">
      <c r="E30" s="29">
        <f>SUM(E9:E29)</f>
        <v>64605109.75</v>
      </c>
    </row>
    <row r="32" spans="5:5" x14ac:dyDescent="0.25">
      <c r="E32" s="28">
        <f>E8+E30</f>
        <v>67147074.040000007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14.04.2021г.</vt:lpstr>
      <vt:lpstr>Лист1</vt:lpstr>
      <vt:lpstr>'14.04.2021г.'!Область_печати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</dc:creator>
  <cp:lastModifiedBy>info</cp:lastModifiedBy>
  <cp:lastPrinted>2021-04-14T03:38:21Z</cp:lastPrinted>
  <dcterms:created xsi:type="dcterms:W3CDTF">2019-02-11T06:57:33Z</dcterms:created>
  <dcterms:modified xsi:type="dcterms:W3CDTF">2021-04-14T04:32:39Z</dcterms:modified>
</cp:coreProperties>
</file>