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kasymbekova\Desktop\"/>
    </mc:Choice>
  </mc:AlternateContent>
  <bookViews>
    <workbookView xWindow="0" yWindow="0" windowWidth="28800" windowHeight="12330"/>
  </bookViews>
  <sheets>
    <sheet name="26.11.2021" sheetId="3" r:id="rId1"/>
  </sheets>
  <definedNames>
    <definedName name="_xlnm._FilterDatabase" localSheetId="0" hidden="1">'26.11.2021'!$A$1:$P$114</definedName>
    <definedName name="_xlnm.Print_Area" localSheetId="0">'26.11.2021'!$A$1:$O$114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9" i="3" l="1"/>
  <c r="N110" i="3"/>
  <c r="E109" i="3"/>
  <c r="N108" i="3"/>
  <c r="E108" i="3"/>
  <c r="N107" i="3"/>
  <c r="E107" i="3"/>
  <c r="N106" i="3"/>
  <c r="N105" i="3" l="1"/>
  <c r="E104" i="3" l="1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N70" i="3" l="1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6" i="3"/>
  <c r="N65" i="3"/>
  <c r="N59" i="3"/>
  <c r="N57" i="3"/>
  <c r="N56" i="3"/>
  <c r="N55" i="3"/>
  <c r="N48" i="3"/>
  <c r="N47" i="3"/>
  <c r="N45" i="3"/>
  <c r="N111" i="3" l="1"/>
</calcChain>
</file>

<file path=xl/comments1.xml><?xml version="1.0" encoding="utf-8"?>
<comments xmlns="http://schemas.openxmlformats.org/spreadsheetml/2006/main">
  <authors>
    <author>tc={AD796D4D-ACA0-4639-B0EC-34BC6A720194}</author>
  </authors>
  <commentList>
    <comment ref="F49" authorId="0" shapeId="0">
      <text>
        <r>
          <rPr>
            <sz val="11"/>
            <color indexed="8"/>
            <rFont val="Calibri"/>
            <family val="2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  </r>
      </text>
    </comment>
  </commentList>
</comments>
</file>

<file path=xl/sharedStrings.xml><?xml version="1.0" encoding="utf-8"?>
<sst xmlns="http://schemas.openxmlformats.org/spreadsheetml/2006/main" count="912" uniqueCount="194">
  <si>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</si>
  <si>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</si>
  <si>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</si>
  <si>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</si>
  <si>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</si>
  <si>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</si>
  <si>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</si>
  <si>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</si>
  <si>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</si>
  <si>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</si>
  <si>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</si>
  <si>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</si>
  <si>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</si>
  <si>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</si>
  <si>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</si>
  <si>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</si>
  <si>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</si>
  <si>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</si>
  <si>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</si>
  <si>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</si>
  <si>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</si>
  <si>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</si>
  <si>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</si>
  <si>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</si>
  <si>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</si>
  <si>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</si>
  <si>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</si>
  <si>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</si>
  <si>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</si>
  <si>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</si>
  <si>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</si>
  <si>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</si>
  <si>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</si>
  <si>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</si>
  <si>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</si>
  <si>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</si>
  <si>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</si>
  <si>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</si>
  <si>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</si>
  <si>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</si>
  <si>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</si>
  <si>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</si>
  <si>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</si>
  <si>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</si>
  <si>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</si>
  <si>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</si>
  <si>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</si>
  <si>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</si>
  <si>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</si>
  <si>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</si>
  <si>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</si>
  <si>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</si>
  <si>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</si>
  <si>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</si>
  <si>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</si>
  <si>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</si>
  <si>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</si>
  <si>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</si>
  <si>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</si>
  <si>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</si>
  <si>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</si>
  <si>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</si>
  <si>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</si>
  <si>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</si>
  <si>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</si>
  <si>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</si>
  <si>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</si>
  <si>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</si>
  <si>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</si>
  <si>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</si>
  <si>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</si>
  <si>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</si>
  <si>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</si>
  <si>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</si>
  <si>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</si>
  <si>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</si>
  <si>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</si>
  <si>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</si>
  <si>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</si>
  <si>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</si>
  <si>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</si>
  <si>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</si>
  <si>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</si>
  <si>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</si>
  <si>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</si>
  <si>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</si>
  <si>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</si>
  <si>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</si>
  <si>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</si>
  <si>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</si>
  <si>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</si>
  <si>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</si>
  <si>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</si>
  <si>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</si>
  <si>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</si>
  <si>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</si>
  <si>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</si>
  <si>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</si>
  <si>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</si>
  <si>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</si>
  <si>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</si>
  <si>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</si>
  <si>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</si>
  <si>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</si>
  <si>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</si>
  <si>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</si>
  <si>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</si>
  <si>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</si>
  <si>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</si>
  <si>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</si>
  <si>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</si>
  <si>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</si>
  <si>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</si>
  <si>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</si>
  <si>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</si>
  <si>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</si>
  <si>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</si>
  <si>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</si>
  <si>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</si>
  <si>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</si>
  <si>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</si>
  <si>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</si>
  <si>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</si>
  <si>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</si>
  <si>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</si>
  <si>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</si>
  <si>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</si>
  <si>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</si>
  <si>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</si>
  <si>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</si>
  <si>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</si>
  <si>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</si>
  <si>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</si>
  <si>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</si>
  <si>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</si>
  <si>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</si>
  <si>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</si>
  <si>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</si>
  <si>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</si>
  <si>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</si>
  <si>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</si>
  <si>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</si>
  <si>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</si>
  <si>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</si>
  <si>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</si>
  <si>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</si>
  <si>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</si>
  <si>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</si>
  <si>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</si>
  <si>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</si>
  <si>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</si>
  <si>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</si>
  <si>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</si>
  <si>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</si>
  <si>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</si>
  <si>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</si>
  <si>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</si>
  <si>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</si>
  <si>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</si>
  <si>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</si>
  <si>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</si>
  <si>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</si>
  <si>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</si>
  <si>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</si>
  <si>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</si>
  <si>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</si>
  <si>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</si>
  <si>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</si>
  <si>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</si>
  <si>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</si>
  <si>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</si>
  <si>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</si>
  <si>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</si>
  <si>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</si>
  <si>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</si>
  <si>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</si>
  <si>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</si>
  <si>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</si>
  <si>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</si>
  <si>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Исключен приказом от 26.07.2021 г №90-21П</t>
  </si>
  <si>
    <t>Услуги по организации участия в мероприятии «Green Day» в ходе Всемирной Выставки «Экспо 2020» Дубай</t>
  </si>
  <si>
    <t xml:space="preserve">Услуги по организации участия в мероприятии </t>
  </si>
  <si>
    <t>Исключен приказом от 15.09.2021 г №111-21П</t>
  </si>
  <si>
    <t xml:space="preserve">октябрь </t>
  </si>
  <si>
    <t>Исключен приказом от 06.10.2021 г №115-21П</t>
  </si>
  <si>
    <t xml:space="preserve">Эксперт – эколог по проведению экспертной оценки 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</si>
  <si>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</si>
  <si>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>Исключен приказом от 29.10.2021 г №125-21П</t>
  </si>
  <si>
    <t xml:space="preserve">Услуга по опубликованию объявления в периодическом печатном издании СМИ </t>
  </si>
  <si>
    <t>Опубликование объявления в периодическом печатном издании СМИ, распространяемом на территории всех соответствующих административно-территориальных единиц Республики Казахстан</t>
  </si>
  <si>
    <t>Исключен приказом от 26.11.2021 г №134-21П</t>
  </si>
  <si>
    <t xml:space="preserve">от "     "                           2021 года № </t>
  </si>
  <si>
    <t>Услуги по предоставлению медиа-материалов на тему низкоуглеродного развития</t>
  </si>
  <si>
    <t>Дополнен приказом  от 13.12.2021г. №145-21П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</si>
</sst>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_р_._-;\-* #,##0.00_р_._-;_-* &quot;-&quot;??_р_._-;_-@_-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5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vertical="top" wrapText="1"/>
    </xf>
    <xf numFmtId="4" fontId="28" fillId="0" borderId="14" xfId="4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4" fontId="24" fillId="0" borderId="14" xfId="43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28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0" fontId="37" fillId="34" borderId="0" xfId="0" applyFont="1" applyFill="1" applyAlignment="1">
      <alignment wrapText="1"/>
    </xf>
    <xf numFmtId="0" fontId="25" fillId="34" borderId="0" xfId="0" applyFont="1" applyFill="1" applyAlignment="1">
      <alignment wrapText="1"/>
    </xf>
    <xf numFmtId="0" fontId="29" fillId="0" borderId="14" xfId="43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center" wrapText="1"/>
    </xf>
    <xf numFmtId="164" fontId="23" fillId="0" borderId="18" xfId="0" applyNumberFormat="1" applyFont="1" applyFill="1" applyBorder="1" applyAlignment="1">
      <alignment horizontal="right" vertical="center" wrapText="1"/>
    </xf>
    <xf numFmtId="164" fontId="23" fillId="0" borderId="19" xfId="0" applyNumberFormat="1" applyFont="1" applyFill="1" applyBorder="1" applyAlignment="1">
      <alignment horizontal="right" vertical="center" wrapText="1"/>
    </xf>
    <xf numFmtId="164" fontId="23" fillId="0" borderId="2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0" fontId="24" fillId="0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</cellXfs>
  <cellStyles count="142">
    <cellStyle name="_x0005__x001c_" xfId="42"/>
    <cellStyle name="20% — акцент1" xfId="19" builtinId="30" customBuiltin="1"/>
    <cellStyle name="20% - Акцент1 2" xfId="89"/>
    <cellStyle name="20% — акцент1 2" xfId="45"/>
    <cellStyle name="20% — акцент1 2 2" xfId="75"/>
    <cellStyle name="20% — акцент1 2 2 2" xfId="129"/>
    <cellStyle name="20% — акцент1 2 3" xfId="102"/>
    <cellStyle name="20% — акцент1 3" xfId="62"/>
    <cellStyle name="20% — акцент1 3 2" xfId="116"/>
    <cellStyle name="20% — акцент2" xfId="23" builtinId="34" customBuiltin="1"/>
    <cellStyle name="20% - Акцент2 2" xfId="91"/>
    <cellStyle name="20% — акцент2 2" xfId="47"/>
    <cellStyle name="20% — акцент2 2 2" xfId="77"/>
    <cellStyle name="20% — акцент2 2 2 2" xfId="131"/>
    <cellStyle name="20% — акцент2 2 3" xfId="104"/>
    <cellStyle name="20% — акцент2 3" xfId="64"/>
    <cellStyle name="20% — акцент2 3 2" xfId="118"/>
    <cellStyle name="20% — акцент3" xfId="27" builtinId="38" customBuiltin="1"/>
    <cellStyle name="20% - Акцент3 2" xfId="93"/>
    <cellStyle name="20% — акцент3 2" xfId="49"/>
    <cellStyle name="20% — акцент3 2 2" xfId="79"/>
    <cellStyle name="20% — акцент3 2 2 2" xfId="133"/>
    <cellStyle name="20% — акцент3 2 3" xfId="106"/>
    <cellStyle name="20% — акцент3 3" xfId="66"/>
    <cellStyle name="20% — акцент3 3 2" xfId="120"/>
    <cellStyle name="20% — акцент4" xfId="31" builtinId="42" customBuiltin="1"/>
    <cellStyle name="20% - Акцент4 2" xfId="95"/>
    <cellStyle name="20% — акцент4 2" xfId="51"/>
    <cellStyle name="20% — акцент4 2 2" xfId="81"/>
    <cellStyle name="20% — акцент4 2 2 2" xfId="135"/>
    <cellStyle name="20% — акцент4 2 3" xfId="108"/>
    <cellStyle name="20% — акцент4 3" xfId="68"/>
    <cellStyle name="20% — акцент4 3 2" xfId="122"/>
    <cellStyle name="20% — акцент5" xfId="35" builtinId="46" customBuiltin="1"/>
    <cellStyle name="20% - Акцент5 2" xfId="97"/>
    <cellStyle name="20% — акцент5 2" xfId="53"/>
    <cellStyle name="20% — акцент5 2 2" xfId="83"/>
    <cellStyle name="20% — акцент5 2 2 2" xfId="137"/>
    <cellStyle name="20% — акцент5 2 3" xfId="110"/>
    <cellStyle name="20% — акцент5 3" xfId="70"/>
    <cellStyle name="20% — акцент5 3 2" xfId="124"/>
    <cellStyle name="20% — акцент6" xfId="39" builtinId="50" customBuiltin="1"/>
    <cellStyle name="20% - Акцент6 2" xfId="99"/>
    <cellStyle name="20% — акцент6 2" xfId="55"/>
    <cellStyle name="20% — акцент6 2 2" xfId="85"/>
    <cellStyle name="20% — акцент6 2 2 2" xfId="139"/>
    <cellStyle name="20% — акцент6 2 3" xfId="112"/>
    <cellStyle name="20% — акцент6 3" xfId="72"/>
    <cellStyle name="20% — акцент6 3 2" xfId="126"/>
    <cellStyle name="40% — акцент1" xfId="20" builtinId="31" customBuiltin="1"/>
    <cellStyle name="40% - Акцент1 2" xfId="90"/>
    <cellStyle name="40% — акцент1 2" xfId="46"/>
    <cellStyle name="40% — акцент1 2 2" xfId="76"/>
    <cellStyle name="40% — акцент1 2 2 2" xfId="130"/>
    <cellStyle name="40% — акцент1 2 3" xfId="103"/>
    <cellStyle name="40% — акцент1 3" xfId="63"/>
    <cellStyle name="40% — акцент1 3 2" xfId="117"/>
    <cellStyle name="40% — акцент2" xfId="24" builtinId="35" customBuiltin="1"/>
    <cellStyle name="40% - Акцент2 2" xfId="92"/>
    <cellStyle name="40% — акцент2 2" xfId="48"/>
    <cellStyle name="40% — акцент2 2 2" xfId="78"/>
    <cellStyle name="40% — акцент2 2 2 2" xfId="132"/>
    <cellStyle name="40% — акцент2 2 3" xfId="105"/>
    <cellStyle name="40% — акцент2 3" xfId="65"/>
    <cellStyle name="40% — акцент2 3 2" xfId="119"/>
    <cellStyle name="40% — акцент3" xfId="28" builtinId="39" customBuiltin="1"/>
    <cellStyle name="40% - Акцент3 2" xfId="94"/>
    <cellStyle name="40% — акцент3 2" xfId="50"/>
    <cellStyle name="40% — акцент3 2 2" xfId="80"/>
    <cellStyle name="40% — акцент3 2 2 2" xfId="134"/>
    <cellStyle name="40% — акцент3 2 3" xfId="107"/>
    <cellStyle name="40% — акцент3 3" xfId="67"/>
    <cellStyle name="40% — акцент3 3 2" xfId="121"/>
    <cellStyle name="40% — акцент4" xfId="32" builtinId="43" customBuiltin="1"/>
    <cellStyle name="40% - Акцент4 2" xfId="96"/>
    <cellStyle name="40% — акцент4 2" xfId="52"/>
    <cellStyle name="40% — акцент4 2 2" xfId="82"/>
    <cellStyle name="40% — акцент4 2 2 2" xfId="136"/>
    <cellStyle name="40% — акцент4 2 3" xfId="109"/>
    <cellStyle name="40% — акцент4 3" xfId="69"/>
    <cellStyle name="40% — акцент4 3 2" xfId="123"/>
    <cellStyle name="40% — акцент5" xfId="36" builtinId="47" customBuiltin="1"/>
    <cellStyle name="40% - Акцент5 2" xfId="98"/>
    <cellStyle name="40% — акцент5 2" xfId="54"/>
    <cellStyle name="40% — акцент5 2 2" xfId="84"/>
    <cellStyle name="40% — акцент5 2 2 2" xfId="138"/>
    <cellStyle name="40% — акцент5 2 3" xfId="111"/>
    <cellStyle name="40% — акцент5 3" xfId="71"/>
    <cellStyle name="40% — акцент5 3 2" xfId="125"/>
    <cellStyle name="40% — акцент6" xfId="40" builtinId="51" customBuiltin="1"/>
    <cellStyle name="40% - Акцент6 2" xfId="100"/>
    <cellStyle name="40% — акцент6 2" xfId="56"/>
    <cellStyle name="40% — акцент6 2 2" xfId="86"/>
    <cellStyle name="40% — акцент6 2 2 2" xfId="140"/>
    <cellStyle name="40% — акцент6 2 3" xfId="113"/>
    <cellStyle name="40% — акцент6 3" xfId="73"/>
    <cellStyle name="40% — акцент6 3 2" xfId="127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2 6" xfId="57"/>
    <cellStyle name="Обычный 35" xfId="59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/>
    <cellStyle name="Примечание 2 2" xfId="74"/>
    <cellStyle name="Примечание 2 2 2" xfId="128"/>
    <cellStyle name="Примечание 2 3" xfId="101"/>
    <cellStyle name="Примечание 3" xfId="61"/>
    <cellStyle name="Примечание 3 2" xfId="115"/>
    <cellStyle name="Примечание 4" xfId="88"/>
    <cellStyle name="Связанная ячейка" xfId="12" builtinId="24" customBuiltin="1"/>
    <cellStyle name="Текст предупреждения" xfId="14" builtinId="11" customBuiltin="1"/>
    <cellStyle name="Финансовый 9 2" xfId="60"/>
    <cellStyle name="Финансовый 9 2 2" xfId="87"/>
    <cellStyle name="Финансовый 9 2 2 2" xfId="141"/>
    <cellStyle name="Финансовый 9 2 3" xfId="114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abSelected="1" view="pageBreakPreview" topLeftCell="A103" zoomScale="85" zoomScaleNormal="85" zoomScaleSheetLayoutView="85" workbookViewId="0">
      <selection activeCell="O109" sqref="O109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72" t="s">
        <v>0</v>
      </c>
      <c r="L3" s="72"/>
      <c r="M3" s="72"/>
      <c r="N3" s="72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73" t="s">
        <v>31</v>
      </c>
      <c r="L4" s="73"/>
      <c r="M4" s="73"/>
      <c r="N4" s="73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73" t="s">
        <v>191</v>
      </c>
      <c r="L5" s="73"/>
      <c r="M5" s="73"/>
      <c r="N5" s="73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73"/>
      <c r="L6" s="73"/>
      <c r="M6" s="73"/>
      <c r="N6" s="73"/>
      <c r="O6" s="2"/>
    </row>
    <row r="7" spans="1:15" ht="15" customHeight="1" x14ac:dyDescent="0.3">
      <c r="B7" s="2"/>
      <c r="C7" s="2"/>
      <c r="D7" s="2"/>
      <c r="E7" s="2"/>
      <c r="F7" s="71"/>
      <c r="G7" s="71"/>
      <c r="H7" s="71"/>
      <c r="I7" s="71"/>
      <c r="J7" s="71"/>
      <c r="K7" s="71"/>
      <c r="L7" s="71"/>
      <c r="M7" s="71"/>
      <c r="N7" s="8"/>
      <c r="O7" s="2"/>
    </row>
    <row r="8" spans="1:15" ht="15" customHeight="1" x14ac:dyDescent="0.2">
      <c r="B8" s="65" t="s">
        <v>1</v>
      </c>
      <c r="C8" s="30" t="s">
        <v>2</v>
      </c>
      <c r="D8" s="67" t="s">
        <v>3</v>
      </c>
      <c r="E8" s="65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66"/>
      <c r="C9" s="31"/>
      <c r="D9" s="68"/>
      <c r="E9" s="66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63" t="s">
        <v>97</v>
      </c>
      <c r="B13" s="63" t="s">
        <v>98</v>
      </c>
      <c r="C13" s="69" t="s">
        <v>8</v>
      </c>
      <c r="D13" s="63" t="s">
        <v>9</v>
      </c>
      <c r="E13" s="63" t="s">
        <v>10</v>
      </c>
      <c r="F13" s="63" t="s">
        <v>11</v>
      </c>
      <c r="G13" s="63" t="s">
        <v>12</v>
      </c>
      <c r="H13" s="63" t="s">
        <v>105</v>
      </c>
      <c r="I13" s="63" t="s">
        <v>13</v>
      </c>
      <c r="J13" s="63" t="s">
        <v>14</v>
      </c>
      <c r="K13" s="63" t="s">
        <v>15</v>
      </c>
      <c r="L13" s="63" t="s">
        <v>16</v>
      </c>
      <c r="M13" s="64" t="s">
        <v>17</v>
      </c>
      <c r="N13" s="64" t="s">
        <v>18</v>
      </c>
      <c r="O13" s="63" t="s">
        <v>30</v>
      </c>
    </row>
    <row r="14" spans="1:15" ht="81" customHeight="1" x14ac:dyDescent="0.2">
      <c r="A14" s="63"/>
      <c r="B14" s="63"/>
      <c r="C14" s="70"/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4"/>
      <c r="O14" s="63"/>
    </row>
    <row r="15" spans="1:15" ht="15" customHeight="1" x14ac:dyDescent="0.2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5">
        <v>10</v>
      </c>
      <c r="K15" s="35">
        <v>11</v>
      </c>
      <c r="L15" s="35">
        <v>12</v>
      </c>
      <c r="M15" s="32">
        <v>13</v>
      </c>
      <c r="N15" s="32">
        <v>14</v>
      </c>
      <c r="O15" s="35">
        <v>15</v>
      </c>
    </row>
    <row r="16" spans="1:15" s="5" customFormat="1" ht="20.25" customHeight="1" x14ac:dyDescent="0.25">
      <c r="A16" s="54" t="s">
        <v>19</v>
      </c>
      <c r="B16" s="54"/>
      <c r="C16" s="34"/>
      <c r="D16" s="19"/>
      <c r="E16" s="19"/>
      <c r="F16" s="19"/>
      <c r="G16" s="19"/>
      <c r="H16" s="19"/>
      <c r="I16" s="19"/>
      <c r="J16" s="19"/>
      <c r="K16" s="19"/>
      <c r="L16" s="19"/>
      <c r="M16" s="28"/>
      <c r="N16" s="28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7" t="s">
        <v>34</v>
      </c>
      <c r="F23" s="47" t="s">
        <v>148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47" t="s">
        <v>139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7" t="s">
        <v>106</v>
      </c>
      <c r="F24" s="47" t="s">
        <v>161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7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7" t="s">
        <v>106</v>
      </c>
      <c r="F25" s="47" t="s">
        <v>161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7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7" t="s">
        <v>106</v>
      </c>
      <c r="F26" s="47" t="s">
        <v>57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48">
        <v>5600.67</v>
      </c>
      <c r="N26" s="48">
        <f t="shared" si="1"/>
        <v>11201.34</v>
      </c>
      <c r="O26" s="47" t="s">
        <v>139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7" t="s">
        <v>106</v>
      </c>
      <c r="F27" s="47" t="s">
        <v>57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48">
        <v>4238.33</v>
      </c>
      <c r="N27" s="48">
        <f t="shared" si="1"/>
        <v>8476.66</v>
      </c>
      <c r="O27" s="47" t="s">
        <v>139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7" t="s">
        <v>106</v>
      </c>
      <c r="F28" s="47" t="s">
        <v>161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48">
        <v>2232.14</v>
      </c>
      <c r="N28" s="48">
        <f>L28*M28</f>
        <v>4464.28</v>
      </c>
      <c r="O28" s="47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7" t="s">
        <v>106</v>
      </c>
      <c r="F29" s="47" t="s">
        <v>57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48">
        <v>5181</v>
      </c>
      <c r="N29" s="48">
        <f>L29*M29</f>
        <v>15543</v>
      </c>
      <c r="O29" s="47" t="s">
        <v>139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7" t="s">
        <v>106</v>
      </c>
      <c r="F30" s="47" t="s">
        <v>148</v>
      </c>
      <c r="G30" s="47" t="s">
        <v>49</v>
      </c>
      <c r="H30" s="47" t="s">
        <v>21</v>
      </c>
      <c r="I30" s="47" t="s">
        <v>25</v>
      </c>
      <c r="J30" s="47" t="s">
        <v>22</v>
      </c>
      <c r="K30" s="47" t="s">
        <v>88</v>
      </c>
      <c r="L30" s="47">
        <v>2</v>
      </c>
      <c r="M30" s="48">
        <v>10671.33</v>
      </c>
      <c r="N30" s="48">
        <f>L30*M30</f>
        <v>21342.66</v>
      </c>
      <c r="O30" s="47" t="s">
        <v>139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7" t="s">
        <v>106</v>
      </c>
      <c r="F31" s="47" t="s">
        <v>161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7" t="s">
        <v>139</v>
      </c>
    </row>
    <row r="32" spans="1:15" s="3" customFormat="1" ht="63" x14ac:dyDescent="0.25">
      <c r="A32" s="21">
        <v>16</v>
      </c>
      <c r="B32" s="33" t="s">
        <v>20</v>
      </c>
      <c r="C32" s="21" t="s">
        <v>70</v>
      </c>
      <c r="D32" s="21" t="s">
        <v>72</v>
      </c>
      <c r="E32" s="47" t="s">
        <v>106</v>
      </c>
      <c r="F32" s="47" t="s">
        <v>161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7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7" t="s">
        <v>106</v>
      </c>
      <c r="F33" s="47" t="s">
        <v>161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7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7" t="s">
        <v>106</v>
      </c>
      <c r="F34" s="47" t="s">
        <v>161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7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7" t="s">
        <v>34</v>
      </c>
      <c r="F35" s="47" t="s">
        <v>148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47" t="s">
        <v>139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7" t="s">
        <v>106</v>
      </c>
      <c r="F36" s="47" t="s">
        <v>161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7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7" t="s">
        <v>106</v>
      </c>
      <c r="F37" s="47" t="s">
        <v>161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7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7" t="s">
        <v>106</v>
      </c>
      <c r="F38" s="47" t="s">
        <v>161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7" t="s">
        <v>139</v>
      </c>
    </row>
    <row r="39" spans="1:15" s="3" customFormat="1" ht="63" x14ac:dyDescent="0.25">
      <c r="A39" s="21">
        <v>23</v>
      </c>
      <c r="B39" s="22" t="s">
        <v>20</v>
      </c>
      <c r="C39" s="47" t="s">
        <v>176</v>
      </c>
      <c r="D39" s="47" t="s">
        <v>81</v>
      </c>
      <c r="E39" s="47" t="s">
        <v>106</v>
      </c>
      <c r="F39" s="47" t="s">
        <v>148</v>
      </c>
      <c r="G39" s="47" t="s">
        <v>49</v>
      </c>
      <c r="H39" s="47" t="s">
        <v>21</v>
      </c>
      <c r="I39" s="47" t="s">
        <v>25</v>
      </c>
      <c r="J39" s="47" t="s">
        <v>22</v>
      </c>
      <c r="K39" s="47" t="s">
        <v>88</v>
      </c>
      <c r="L39" s="47">
        <v>1</v>
      </c>
      <c r="M39" s="48">
        <v>1033.33</v>
      </c>
      <c r="N39" s="48">
        <f t="shared" ref="N39:N42" si="3">L39*M39</f>
        <v>1033.33</v>
      </c>
      <c r="O39" s="47" t="s">
        <v>139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7" t="s">
        <v>106</v>
      </c>
      <c r="F40" s="47" t="s">
        <v>161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7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7" t="s">
        <v>106</v>
      </c>
      <c r="F41" s="47" t="s">
        <v>161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7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7" t="s">
        <v>106</v>
      </c>
      <c r="F42" s="47" t="s">
        <v>161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7" t="s">
        <v>139</v>
      </c>
    </row>
    <row r="43" spans="1:15" ht="24" customHeight="1" x14ac:dyDescent="0.2">
      <c r="A43" s="24"/>
      <c r="B43" s="29"/>
      <c r="C43" s="29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2563909.0999999996</v>
      </c>
      <c r="O43" s="24"/>
    </row>
    <row r="44" spans="1:15" ht="23.25" customHeight="1" x14ac:dyDescent="0.2">
      <c r="A44" s="55" t="s">
        <v>24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6" t="s">
        <v>122</v>
      </c>
      <c r="D49" s="37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3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7" t="s">
        <v>124</v>
      </c>
      <c r="D50" s="38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3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39" t="s">
        <v>126</v>
      </c>
      <c r="D51" s="40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3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7" t="s">
        <v>128</v>
      </c>
      <c r="D52" s="39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3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39" t="s">
        <v>130</v>
      </c>
      <c r="D53" s="40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7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167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47" t="s">
        <v>139</v>
      </c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4">
        <v>0</v>
      </c>
      <c r="N58" s="44">
        <v>0</v>
      </c>
      <c r="O58" s="47" t="s">
        <v>179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2" t="s">
        <v>43</v>
      </c>
      <c r="D61" s="42" t="s">
        <v>43</v>
      </c>
      <c r="E61" s="43" t="s">
        <v>34</v>
      </c>
      <c r="F61" s="47" t="s">
        <v>183</v>
      </c>
      <c r="G61" s="43" t="s">
        <v>49</v>
      </c>
      <c r="H61" s="43"/>
      <c r="I61" s="43" t="s">
        <v>25</v>
      </c>
      <c r="J61" s="43" t="s">
        <v>22</v>
      </c>
      <c r="K61" s="43" t="s">
        <v>26</v>
      </c>
      <c r="L61" s="43">
        <v>1</v>
      </c>
      <c r="M61" s="44">
        <v>2500000</v>
      </c>
      <c r="N61" s="44">
        <f t="shared" si="4"/>
        <v>2500000</v>
      </c>
      <c r="O61" s="47" t="s">
        <v>139</v>
      </c>
    </row>
    <row r="62" spans="1:15" s="3" customFormat="1" ht="92.25" customHeight="1" x14ac:dyDescent="0.25">
      <c r="A62" s="21">
        <v>18</v>
      </c>
      <c r="B62" s="21"/>
      <c r="C62" s="42" t="s">
        <v>43</v>
      </c>
      <c r="D62" s="42" t="s">
        <v>43</v>
      </c>
      <c r="E62" s="43" t="s">
        <v>34</v>
      </c>
      <c r="F62" s="47" t="s">
        <v>57</v>
      </c>
      <c r="G62" s="43" t="s">
        <v>49</v>
      </c>
      <c r="H62" s="43"/>
      <c r="I62" s="43" t="s">
        <v>25</v>
      </c>
      <c r="J62" s="43" t="s">
        <v>22</v>
      </c>
      <c r="K62" s="43" t="s">
        <v>26</v>
      </c>
      <c r="L62" s="43">
        <v>1</v>
      </c>
      <c r="M62" s="23">
        <v>2500000</v>
      </c>
      <c r="N62" s="44">
        <f>L62*M62</f>
        <v>2500000</v>
      </c>
      <c r="O62" s="47" t="s">
        <v>139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4">
        <v>0</v>
      </c>
      <c r="N63" s="44">
        <f>L63*M63</f>
        <v>0</v>
      </c>
      <c r="O63" s="47" t="s">
        <v>190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1" t="s">
        <v>134</v>
      </c>
      <c r="G67" s="21" t="s">
        <v>49</v>
      </c>
      <c r="H67" s="21"/>
      <c r="I67" s="21" t="s">
        <v>25</v>
      </c>
      <c r="J67" s="21" t="s">
        <v>22</v>
      </c>
      <c r="K67" s="47" t="s">
        <v>26</v>
      </c>
      <c r="L67" s="47">
        <v>1</v>
      </c>
      <c r="M67" s="44">
        <v>0</v>
      </c>
      <c r="N67" s="44">
        <v>0</v>
      </c>
      <c r="O67" s="47" t="s">
        <v>179</v>
      </c>
    </row>
    <row r="68" spans="1:15" s="53" customFormat="1" ht="88.5" customHeight="1" x14ac:dyDescent="0.25">
      <c r="A68" s="47">
        <v>24</v>
      </c>
      <c r="B68" s="46"/>
      <c r="C68" s="47" t="s">
        <v>47</v>
      </c>
      <c r="D68" s="47" t="s">
        <v>47</v>
      </c>
      <c r="E68" s="47" t="s">
        <v>34</v>
      </c>
      <c r="F68" s="47" t="s">
        <v>141</v>
      </c>
      <c r="G68" s="47" t="s">
        <v>49</v>
      </c>
      <c r="H68" s="47"/>
      <c r="I68" s="47" t="s">
        <v>25</v>
      </c>
      <c r="J68" s="47" t="s">
        <v>22</v>
      </c>
      <c r="K68" s="47" t="s">
        <v>26</v>
      </c>
      <c r="L68" s="47">
        <v>1</v>
      </c>
      <c r="M68" s="44">
        <v>0</v>
      </c>
      <c r="N68" s="44">
        <v>0</v>
      </c>
      <c r="O68" s="45" t="s">
        <v>182</v>
      </c>
    </row>
    <row r="69" spans="1:15" s="53" customFormat="1" ht="87.75" customHeight="1" x14ac:dyDescent="0.25">
      <c r="A69" s="47">
        <v>25</v>
      </c>
      <c r="B69" s="46"/>
      <c r="C69" s="47" t="s">
        <v>133</v>
      </c>
      <c r="D69" s="47" t="s">
        <v>133</v>
      </c>
      <c r="E69" s="47" t="s">
        <v>34</v>
      </c>
      <c r="F69" s="47" t="s">
        <v>141</v>
      </c>
      <c r="G69" s="47" t="s">
        <v>49</v>
      </c>
      <c r="H69" s="47"/>
      <c r="I69" s="47" t="s">
        <v>25</v>
      </c>
      <c r="J69" s="47" t="s">
        <v>22</v>
      </c>
      <c r="K69" s="47" t="s">
        <v>26</v>
      </c>
      <c r="L69" s="47">
        <v>1</v>
      </c>
      <c r="M69" s="44">
        <v>0</v>
      </c>
      <c r="N69" s="44">
        <f t="shared" si="6"/>
        <v>0</v>
      </c>
      <c r="O69" s="45" t="s">
        <v>182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7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7" t="s">
        <v>154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44">
        <v>0</v>
      </c>
      <c r="N72" s="44">
        <f>M72*L72</f>
        <v>0</v>
      </c>
      <c r="O72" s="47" t="s">
        <v>190</v>
      </c>
    </row>
    <row r="73" spans="1:15" s="53" customFormat="1" ht="80.25" customHeight="1" x14ac:dyDescent="0.25">
      <c r="A73" s="47">
        <v>29</v>
      </c>
      <c r="B73" s="46"/>
      <c r="C73" s="47" t="s">
        <v>112</v>
      </c>
      <c r="D73" s="47" t="s">
        <v>112</v>
      </c>
      <c r="E73" s="47" t="s">
        <v>121</v>
      </c>
      <c r="F73" s="49" t="s">
        <v>134</v>
      </c>
      <c r="G73" s="47" t="s">
        <v>49</v>
      </c>
      <c r="H73" s="47"/>
      <c r="I73" s="47" t="s">
        <v>25</v>
      </c>
      <c r="J73" s="47" t="s">
        <v>22</v>
      </c>
      <c r="K73" s="47" t="s">
        <v>26</v>
      </c>
      <c r="L73" s="47">
        <v>1</v>
      </c>
      <c r="M73" s="44">
        <v>0</v>
      </c>
      <c r="N73" s="44">
        <f t="shared" ref="N73:N85" si="7">M73*L73</f>
        <v>0</v>
      </c>
      <c r="O73" s="45" t="s">
        <v>187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168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3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7">
        <v>0</v>
      </c>
      <c r="M75" s="44">
        <v>0</v>
      </c>
      <c r="N75" s="44">
        <v>0</v>
      </c>
      <c r="O75" s="45" t="s">
        <v>152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3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5" t="s">
        <v>169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7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7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7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7" t="s">
        <v>139</v>
      </c>
    </row>
    <row r="79" spans="1:15" s="3" customFormat="1" ht="80.25" customHeight="1" x14ac:dyDescent="0.25">
      <c r="A79" s="21">
        <v>35</v>
      </c>
      <c r="B79" s="22"/>
      <c r="C79" s="47" t="s">
        <v>151</v>
      </c>
      <c r="D79" s="47" t="s">
        <v>151</v>
      </c>
      <c r="E79" s="21" t="s">
        <v>106</v>
      </c>
      <c r="F79" s="47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4">
        <v>9900000</v>
      </c>
      <c r="N79" s="44">
        <f t="shared" ref="N79:N80" si="8">L79*M79</f>
        <v>9900000</v>
      </c>
      <c r="O79" s="47" t="s">
        <v>139</v>
      </c>
    </row>
    <row r="80" spans="1:15" s="3" customFormat="1" ht="80.25" customHeight="1" x14ac:dyDescent="0.25">
      <c r="A80" s="21">
        <v>36</v>
      </c>
      <c r="B80" s="22"/>
      <c r="C80" s="47" t="s">
        <v>151</v>
      </c>
      <c r="D80" s="47" t="s">
        <v>151</v>
      </c>
      <c r="E80" s="21" t="s">
        <v>106</v>
      </c>
      <c r="F80" s="47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4">
        <v>9900000</v>
      </c>
      <c r="N80" s="44">
        <f t="shared" si="8"/>
        <v>9900000</v>
      </c>
      <c r="O80" s="47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174</v>
      </c>
      <c r="E81" s="21" t="s">
        <v>34</v>
      </c>
      <c r="F81" s="47" t="s">
        <v>154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4">
        <v>0</v>
      </c>
      <c r="N81" s="44">
        <f t="shared" si="7"/>
        <v>0</v>
      </c>
      <c r="O81" s="47" t="s">
        <v>190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7">
        <v>0</v>
      </c>
      <c r="M82" s="44">
        <v>0</v>
      </c>
      <c r="N82" s="44">
        <v>0</v>
      </c>
      <c r="O82" s="45" t="s">
        <v>152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7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5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7">
        <v>0</v>
      </c>
      <c r="M87" s="44">
        <v>0</v>
      </c>
      <c r="N87" s="44">
        <f t="shared" ref="N87:N107" si="9">L87*M87</f>
        <v>0</v>
      </c>
      <c r="O87" s="45" t="s">
        <v>152</v>
      </c>
    </row>
    <row r="88" spans="1:15" s="3" customFormat="1" ht="80.25" customHeight="1" x14ac:dyDescent="0.25">
      <c r="A88" s="47">
        <v>44</v>
      </c>
      <c r="B88" s="46"/>
      <c r="C88" s="47" t="s">
        <v>142</v>
      </c>
      <c r="D88" s="47" t="s">
        <v>145</v>
      </c>
      <c r="E88" s="47" t="s">
        <v>34</v>
      </c>
      <c r="F88" s="47" t="s">
        <v>147</v>
      </c>
      <c r="G88" s="47" t="s">
        <v>49</v>
      </c>
      <c r="H88" s="47"/>
      <c r="I88" s="47" t="s">
        <v>25</v>
      </c>
      <c r="J88" s="47" t="s">
        <v>22</v>
      </c>
      <c r="K88" s="47" t="s">
        <v>26</v>
      </c>
      <c r="L88" s="47">
        <v>1</v>
      </c>
      <c r="M88" s="44">
        <v>0</v>
      </c>
      <c r="N88" s="44">
        <f t="shared" si="9"/>
        <v>0</v>
      </c>
      <c r="O88" s="45" t="s">
        <v>166</v>
      </c>
    </row>
    <row r="89" spans="1:15" s="3" customFormat="1" ht="80.25" customHeight="1" x14ac:dyDescent="0.25">
      <c r="A89" s="47">
        <v>45</v>
      </c>
      <c r="B89" s="46"/>
      <c r="C89" s="47" t="s">
        <v>142</v>
      </c>
      <c r="D89" s="47" t="s">
        <v>146</v>
      </c>
      <c r="E89" s="47" t="s">
        <v>34</v>
      </c>
      <c r="F89" s="47" t="s">
        <v>147</v>
      </c>
      <c r="G89" s="47" t="s">
        <v>49</v>
      </c>
      <c r="H89" s="47"/>
      <c r="I89" s="47" t="s">
        <v>25</v>
      </c>
      <c r="J89" s="47" t="s">
        <v>22</v>
      </c>
      <c r="K89" s="47" t="s">
        <v>26</v>
      </c>
      <c r="L89" s="47">
        <v>1</v>
      </c>
      <c r="M89" s="44">
        <v>2230000</v>
      </c>
      <c r="N89" s="44">
        <f t="shared" si="9"/>
        <v>2230000</v>
      </c>
      <c r="O89" s="47" t="s">
        <v>139</v>
      </c>
    </row>
    <row r="90" spans="1:15" s="3" customFormat="1" ht="80.25" customHeight="1" x14ac:dyDescent="0.25">
      <c r="A90" s="47">
        <v>46</v>
      </c>
      <c r="B90" s="46"/>
      <c r="C90" s="47" t="s">
        <v>142</v>
      </c>
      <c r="D90" s="21" t="s">
        <v>160</v>
      </c>
      <c r="E90" s="47" t="s">
        <v>34</v>
      </c>
      <c r="F90" s="47" t="s">
        <v>147</v>
      </c>
      <c r="G90" s="47" t="s">
        <v>49</v>
      </c>
      <c r="H90" s="47"/>
      <c r="I90" s="47" t="s">
        <v>25</v>
      </c>
      <c r="J90" s="47" t="s">
        <v>22</v>
      </c>
      <c r="K90" s="47" t="s">
        <v>26</v>
      </c>
      <c r="L90" s="47">
        <v>1</v>
      </c>
      <c r="M90" s="44">
        <v>0</v>
      </c>
      <c r="N90" s="44">
        <f t="shared" si="9"/>
        <v>0</v>
      </c>
      <c r="O90" s="45" t="s">
        <v>166</v>
      </c>
    </row>
    <row r="91" spans="1:15" s="3" customFormat="1" ht="80.25" customHeight="1" x14ac:dyDescent="0.25">
      <c r="A91" s="47">
        <v>47</v>
      </c>
      <c r="B91" s="46"/>
      <c r="C91" s="47" t="s">
        <v>149</v>
      </c>
      <c r="D91" s="47" t="s">
        <v>150</v>
      </c>
      <c r="E91" s="47" t="s">
        <v>106</v>
      </c>
      <c r="F91" s="47" t="s">
        <v>144</v>
      </c>
      <c r="G91" s="47" t="s">
        <v>49</v>
      </c>
      <c r="H91" s="47"/>
      <c r="I91" s="47" t="s">
        <v>25</v>
      </c>
      <c r="J91" s="47" t="s">
        <v>22</v>
      </c>
      <c r="K91" s="47" t="s">
        <v>26</v>
      </c>
      <c r="L91" s="47">
        <v>1</v>
      </c>
      <c r="M91" s="44">
        <v>0</v>
      </c>
      <c r="N91" s="44">
        <v>0</v>
      </c>
      <c r="O91" s="45" t="s">
        <v>175</v>
      </c>
    </row>
    <row r="92" spans="1:15" s="3" customFormat="1" ht="80.25" customHeight="1" x14ac:dyDescent="0.25">
      <c r="A92" s="47">
        <v>48</v>
      </c>
      <c r="B92" s="46"/>
      <c r="C92" s="47" t="s">
        <v>55</v>
      </c>
      <c r="D92" s="47" t="s">
        <v>104</v>
      </c>
      <c r="E92" s="47" t="s">
        <v>34</v>
      </c>
      <c r="F92" s="47" t="s">
        <v>94</v>
      </c>
      <c r="G92" s="47" t="s">
        <v>49</v>
      </c>
      <c r="H92" s="47"/>
      <c r="I92" s="47" t="s">
        <v>25</v>
      </c>
      <c r="J92" s="47" t="s">
        <v>22</v>
      </c>
      <c r="K92" s="47" t="s">
        <v>26</v>
      </c>
      <c r="L92" s="47">
        <v>1</v>
      </c>
      <c r="M92" s="44">
        <v>88889</v>
      </c>
      <c r="N92" s="44">
        <f t="shared" si="9"/>
        <v>88889</v>
      </c>
      <c r="O92" s="47" t="s">
        <v>139</v>
      </c>
    </row>
    <row r="93" spans="1:15" s="3" customFormat="1" ht="80.25" customHeight="1" x14ac:dyDescent="0.25">
      <c r="A93" s="47">
        <v>49</v>
      </c>
      <c r="B93" s="46"/>
      <c r="C93" s="45" t="s">
        <v>162</v>
      </c>
      <c r="D93" s="45" t="s">
        <v>163</v>
      </c>
      <c r="E93" s="47" t="s">
        <v>106</v>
      </c>
      <c r="F93" s="47" t="s">
        <v>144</v>
      </c>
      <c r="G93" s="47" t="s">
        <v>49</v>
      </c>
      <c r="H93" s="47"/>
      <c r="I93" s="47" t="s">
        <v>25</v>
      </c>
      <c r="J93" s="47" t="s">
        <v>22</v>
      </c>
      <c r="K93" s="47" t="s">
        <v>26</v>
      </c>
      <c r="L93" s="47">
        <v>1</v>
      </c>
      <c r="M93" s="44">
        <v>892857.14285714203</v>
      </c>
      <c r="N93" s="44">
        <f t="shared" si="9"/>
        <v>892857.14285714203</v>
      </c>
      <c r="O93" s="45" t="s">
        <v>139</v>
      </c>
    </row>
    <row r="94" spans="1:15" s="3" customFormat="1" ht="80.25" customHeight="1" x14ac:dyDescent="0.25">
      <c r="A94" s="47">
        <v>50</v>
      </c>
      <c r="B94" s="46"/>
      <c r="C94" s="47" t="s">
        <v>153</v>
      </c>
      <c r="D94" s="47" t="s">
        <v>159</v>
      </c>
      <c r="E94" s="47" t="s">
        <v>34</v>
      </c>
      <c r="F94" s="47" t="s">
        <v>154</v>
      </c>
      <c r="G94" s="47" t="s">
        <v>49</v>
      </c>
      <c r="H94" s="47"/>
      <c r="I94" s="47" t="s">
        <v>25</v>
      </c>
      <c r="J94" s="47" t="s">
        <v>22</v>
      </c>
      <c r="K94" s="47" t="s">
        <v>26</v>
      </c>
      <c r="L94" s="47">
        <v>1</v>
      </c>
      <c r="M94" s="44">
        <v>0</v>
      </c>
      <c r="N94" s="44">
        <f t="shared" si="9"/>
        <v>0</v>
      </c>
      <c r="O94" s="47" t="s">
        <v>190</v>
      </c>
    </row>
    <row r="95" spans="1:15" s="3" customFormat="1" ht="80.25" customHeight="1" x14ac:dyDescent="0.25">
      <c r="A95" s="47">
        <v>51</v>
      </c>
      <c r="B95" s="46"/>
      <c r="C95" s="47" t="s">
        <v>153</v>
      </c>
      <c r="D95" s="47" t="s">
        <v>158</v>
      </c>
      <c r="E95" s="47" t="s">
        <v>34</v>
      </c>
      <c r="F95" s="47" t="s">
        <v>154</v>
      </c>
      <c r="G95" s="47" t="s">
        <v>49</v>
      </c>
      <c r="H95" s="47"/>
      <c r="I95" s="47" t="s">
        <v>25</v>
      </c>
      <c r="J95" s="47" t="s">
        <v>22</v>
      </c>
      <c r="K95" s="47" t="s">
        <v>26</v>
      </c>
      <c r="L95" s="47">
        <v>1</v>
      </c>
      <c r="M95" s="44">
        <v>0</v>
      </c>
      <c r="N95" s="44">
        <f t="shared" si="9"/>
        <v>0</v>
      </c>
      <c r="O95" s="47" t="s">
        <v>190</v>
      </c>
    </row>
    <row r="96" spans="1:15" s="3" customFormat="1" ht="80.25" customHeight="1" x14ac:dyDescent="0.25">
      <c r="A96" s="47">
        <v>52</v>
      </c>
      <c r="B96" s="46"/>
      <c r="C96" s="47" t="s">
        <v>45</v>
      </c>
      <c r="D96" s="47" t="s">
        <v>45</v>
      </c>
      <c r="E96" s="47" t="s">
        <v>34</v>
      </c>
      <c r="F96" s="47" t="s">
        <v>148</v>
      </c>
      <c r="G96" s="47" t="s">
        <v>49</v>
      </c>
      <c r="H96" s="47"/>
      <c r="I96" s="47" t="s">
        <v>25</v>
      </c>
      <c r="J96" s="47" t="s">
        <v>22</v>
      </c>
      <c r="K96" s="47" t="s">
        <v>26</v>
      </c>
      <c r="L96" s="47">
        <v>1</v>
      </c>
      <c r="M96" s="44">
        <v>821428.67</v>
      </c>
      <c r="N96" s="44">
        <f>L96*M96</f>
        <v>821428.67</v>
      </c>
      <c r="O96" s="47" t="s">
        <v>139</v>
      </c>
    </row>
    <row r="97" spans="1:15" s="3" customFormat="1" ht="80.25" customHeight="1" x14ac:dyDescent="0.25">
      <c r="A97" s="47">
        <v>53</v>
      </c>
      <c r="B97" s="46"/>
      <c r="C97" s="47" t="s">
        <v>28</v>
      </c>
      <c r="D97" s="47" t="s">
        <v>28</v>
      </c>
      <c r="E97" s="47" t="s">
        <v>34</v>
      </c>
      <c r="F97" s="47" t="s">
        <v>94</v>
      </c>
      <c r="G97" s="47" t="s">
        <v>49</v>
      </c>
      <c r="H97" s="47"/>
      <c r="I97" s="47" t="s">
        <v>25</v>
      </c>
      <c r="J97" s="47" t="s">
        <v>22</v>
      </c>
      <c r="K97" s="47" t="s">
        <v>26</v>
      </c>
      <c r="L97" s="47">
        <v>1</v>
      </c>
      <c r="M97" s="44">
        <v>719200</v>
      </c>
      <c r="N97" s="44">
        <f t="shared" si="9"/>
        <v>719200</v>
      </c>
      <c r="O97" s="45" t="s">
        <v>139</v>
      </c>
    </row>
    <row r="98" spans="1:15" s="3" customFormat="1" ht="80.25" customHeight="1" x14ac:dyDescent="0.25">
      <c r="A98" s="47">
        <v>54</v>
      </c>
      <c r="B98" s="46"/>
      <c r="C98" s="47" t="s">
        <v>155</v>
      </c>
      <c r="D98" s="47" t="s">
        <v>156</v>
      </c>
      <c r="E98" s="47" t="str">
        <f>$E$91</f>
        <v>из одного источника</v>
      </c>
      <c r="F98" s="47" t="s">
        <v>94</v>
      </c>
      <c r="G98" s="47" t="s">
        <v>49</v>
      </c>
      <c r="H98" s="47"/>
      <c r="I98" s="47" t="s">
        <v>25</v>
      </c>
      <c r="J98" s="47" t="s">
        <v>22</v>
      </c>
      <c r="K98" s="47" t="s">
        <v>26</v>
      </c>
      <c r="L98" s="47">
        <v>1</v>
      </c>
      <c r="M98" s="44">
        <v>1603000</v>
      </c>
      <c r="N98" s="44">
        <f t="shared" si="9"/>
        <v>1603000</v>
      </c>
      <c r="O98" s="45" t="s">
        <v>139</v>
      </c>
    </row>
    <row r="99" spans="1:15" s="3" customFormat="1" ht="80.25" customHeight="1" x14ac:dyDescent="0.25">
      <c r="A99" s="47">
        <v>55</v>
      </c>
      <c r="B99" s="46"/>
      <c r="C99" s="47" t="s">
        <v>155</v>
      </c>
      <c r="D99" s="47" t="s">
        <v>157</v>
      </c>
      <c r="E99" s="47" t="str">
        <f>$E$91</f>
        <v>из одного источника</v>
      </c>
      <c r="F99" s="49" t="s">
        <v>154</v>
      </c>
      <c r="G99" s="47" t="s">
        <v>49</v>
      </c>
      <c r="H99" s="47"/>
      <c r="I99" s="47" t="s">
        <v>25</v>
      </c>
      <c r="J99" s="47" t="s">
        <v>22</v>
      </c>
      <c r="K99" s="47" t="s">
        <v>26</v>
      </c>
      <c r="L99" s="47">
        <v>1</v>
      </c>
      <c r="M99" s="44">
        <v>0</v>
      </c>
      <c r="N99" s="44">
        <f t="shared" si="9"/>
        <v>0</v>
      </c>
      <c r="O99" s="47" t="s">
        <v>190</v>
      </c>
    </row>
    <row r="100" spans="1:15" s="3" customFormat="1" ht="80.25" customHeight="1" x14ac:dyDescent="0.25">
      <c r="A100" s="47">
        <v>56</v>
      </c>
      <c r="B100" s="46"/>
      <c r="C100" s="47" t="s">
        <v>142</v>
      </c>
      <c r="D100" s="47" t="s">
        <v>142</v>
      </c>
      <c r="E100" s="47" t="s">
        <v>34</v>
      </c>
      <c r="F100" s="47" t="s">
        <v>144</v>
      </c>
      <c r="G100" s="47" t="s">
        <v>49</v>
      </c>
      <c r="H100" s="47"/>
      <c r="I100" s="47" t="s">
        <v>25</v>
      </c>
      <c r="J100" s="47" t="s">
        <v>22</v>
      </c>
      <c r="K100" s="47" t="s">
        <v>26</v>
      </c>
      <c r="L100" s="47">
        <v>1</v>
      </c>
      <c r="M100" s="44">
        <v>4270000</v>
      </c>
      <c r="N100" s="44">
        <f t="shared" si="9"/>
        <v>4270000</v>
      </c>
      <c r="O100" s="47" t="s">
        <v>139</v>
      </c>
    </row>
    <row r="101" spans="1:15" s="3" customFormat="1" ht="80.25" customHeight="1" x14ac:dyDescent="0.25">
      <c r="A101" s="47">
        <v>57</v>
      </c>
      <c r="B101" s="46"/>
      <c r="C101" s="47" t="s">
        <v>164</v>
      </c>
      <c r="D101" s="47" t="s">
        <v>165</v>
      </c>
      <c r="E101" s="47" t="str">
        <f>$E$91</f>
        <v>из одного источника</v>
      </c>
      <c r="F101" s="47" t="s">
        <v>144</v>
      </c>
      <c r="G101" s="47" t="s">
        <v>49</v>
      </c>
      <c r="H101" s="47"/>
      <c r="I101" s="47" t="s">
        <v>25</v>
      </c>
      <c r="J101" s="47" t="s">
        <v>22</v>
      </c>
      <c r="K101" s="47" t="s">
        <v>26</v>
      </c>
      <c r="L101" s="47">
        <v>1</v>
      </c>
      <c r="M101" s="44">
        <f>600000/1.12</f>
        <v>535714.28571428568</v>
      </c>
      <c r="N101" s="44">
        <f t="shared" si="9"/>
        <v>535714.28571428568</v>
      </c>
      <c r="O101" s="45" t="s">
        <v>139</v>
      </c>
    </row>
    <row r="102" spans="1:15" s="3" customFormat="1" ht="80.25" customHeight="1" x14ac:dyDescent="0.25">
      <c r="A102" s="47">
        <v>58</v>
      </c>
      <c r="B102" s="46"/>
      <c r="C102" s="47" t="s">
        <v>170</v>
      </c>
      <c r="D102" s="47" t="s">
        <v>171</v>
      </c>
      <c r="E102" s="47" t="s">
        <v>34</v>
      </c>
      <c r="F102" s="47" t="s">
        <v>144</v>
      </c>
      <c r="G102" s="47" t="s">
        <v>49</v>
      </c>
      <c r="H102" s="47"/>
      <c r="I102" s="47" t="s">
        <v>25</v>
      </c>
      <c r="J102" s="47" t="s">
        <v>22</v>
      </c>
      <c r="K102" s="47" t="s">
        <v>26</v>
      </c>
      <c r="L102" s="47">
        <v>1</v>
      </c>
      <c r="M102" s="44">
        <v>288000</v>
      </c>
      <c r="N102" s="44">
        <f t="shared" si="9"/>
        <v>288000</v>
      </c>
      <c r="O102" s="47" t="s">
        <v>139</v>
      </c>
    </row>
    <row r="103" spans="1:15" s="3" customFormat="1" ht="80.25" customHeight="1" x14ac:dyDescent="0.25">
      <c r="A103" s="47">
        <v>59</v>
      </c>
      <c r="B103" s="46"/>
      <c r="C103" s="47" t="s">
        <v>172</v>
      </c>
      <c r="D103" s="47" t="s">
        <v>173</v>
      </c>
      <c r="E103" s="47" t="s">
        <v>34</v>
      </c>
      <c r="F103" s="47" t="s">
        <v>144</v>
      </c>
      <c r="G103" s="47" t="s">
        <v>49</v>
      </c>
      <c r="H103" s="47"/>
      <c r="I103" s="47" t="s">
        <v>25</v>
      </c>
      <c r="J103" s="47" t="s">
        <v>22</v>
      </c>
      <c r="K103" s="47" t="s">
        <v>26</v>
      </c>
      <c r="L103" s="47">
        <v>1</v>
      </c>
      <c r="M103" s="44">
        <v>355500</v>
      </c>
      <c r="N103" s="44">
        <f t="shared" si="9"/>
        <v>355500</v>
      </c>
      <c r="O103" s="47" t="s">
        <v>139</v>
      </c>
    </row>
    <row r="104" spans="1:15" s="3" customFormat="1" ht="80.25" customHeight="1" x14ac:dyDescent="0.25">
      <c r="A104" s="47">
        <v>60</v>
      </c>
      <c r="B104" s="46"/>
      <c r="C104" s="47" t="s">
        <v>177</v>
      </c>
      <c r="D104" s="47" t="s">
        <v>178</v>
      </c>
      <c r="E104" s="47" t="str">
        <f>$E$91</f>
        <v>из одного источника</v>
      </c>
      <c r="F104" s="47" t="s">
        <v>148</v>
      </c>
      <c r="G104" s="47" t="s">
        <v>49</v>
      </c>
      <c r="H104" s="47"/>
      <c r="I104" s="47" t="s">
        <v>25</v>
      </c>
      <c r="J104" s="47" t="s">
        <v>22</v>
      </c>
      <c r="K104" s="47" t="s">
        <v>26</v>
      </c>
      <c r="L104" s="47">
        <v>1</v>
      </c>
      <c r="M104" s="44">
        <v>17000000</v>
      </c>
      <c r="N104" s="44">
        <f t="shared" si="9"/>
        <v>17000000</v>
      </c>
      <c r="O104" s="47" t="s">
        <v>139</v>
      </c>
    </row>
    <row r="105" spans="1:15" s="3" customFormat="1" ht="105" customHeight="1" x14ac:dyDescent="0.25">
      <c r="A105" s="47">
        <v>61</v>
      </c>
      <c r="B105" s="46"/>
      <c r="C105" s="47" t="s">
        <v>188</v>
      </c>
      <c r="D105" s="47" t="s">
        <v>189</v>
      </c>
      <c r="E105" s="47" t="s">
        <v>34</v>
      </c>
      <c r="F105" s="47" t="s">
        <v>154</v>
      </c>
      <c r="G105" s="47" t="s">
        <v>49</v>
      </c>
      <c r="H105" s="47"/>
      <c r="I105" s="47" t="s">
        <v>25</v>
      </c>
      <c r="J105" s="47" t="s">
        <v>22</v>
      </c>
      <c r="K105" s="47" t="s">
        <v>26</v>
      </c>
      <c r="L105" s="47">
        <v>1</v>
      </c>
      <c r="M105" s="44">
        <v>508928.57</v>
      </c>
      <c r="N105" s="44">
        <f t="shared" si="9"/>
        <v>508928.57</v>
      </c>
      <c r="O105" s="47" t="s">
        <v>139</v>
      </c>
    </row>
    <row r="106" spans="1:15" s="52" customFormat="1" ht="80.25" customHeight="1" x14ac:dyDescent="0.25">
      <c r="A106" s="45">
        <v>62</v>
      </c>
      <c r="B106" s="50"/>
      <c r="C106" s="45" t="s">
        <v>45</v>
      </c>
      <c r="D106" s="45" t="s">
        <v>45</v>
      </c>
      <c r="E106" s="45" t="s">
        <v>34</v>
      </c>
      <c r="F106" s="45" t="s">
        <v>141</v>
      </c>
      <c r="G106" s="45" t="s">
        <v>49</v>
      </c>
      <c r="H106" s="45"/>
      <c r="I106" s="45" t="s">
        <v>25</v>
      </c>
      <c r="J106" s="45" t="s">
        <v>22</v>
      </c>
      <c r="K106" s="45" t="s">
        <v>26</v>
      </c>
      <c r="L106" s="45">
        <v>1</v>
      </c>
      <c r="M106" s="51">
        <v>510000</v>
      </c>
      <c r="N106" s="51">
        <f t="shared" si="9"/>
        <v>510000</v>
      </c>
      <c r="O106" s="47" t="s">
        <v>139</v>
      </c>
    </row>
    <row r="107" spans="1:15" s="52" customFormat="1" ht="80.25" customHeight="1" x14ac:dyDescent="0.25">
      <c r="A107" s="45">
        <v>63</v>
      </c>
      <c r="B107" s="50"/>
      <c r="C107" s="45" t="s">
        <v>181</v>
      </c>
      <c r="D107" s="45" t="s">
        <v>180</v>
      </c>
      <c r="E107" s="45" t="str">
        <f>$E$91</f>
        <v>из одного источника</v>
      </c>
      <c r="F107" s="45" t="s">
        <v>141</v>
      </c>
      <c r="G107" s="45" t="s">
        <v>49</v>
      </c>
      <c r="H107" s="45"/>
      <c r="I107" s="45" t="s">
        <v>25</v>
      </c>
      <c r="J107" s="45" t="s">
        <v>22</v>
      </c>
      <c r="K107" s="45" t="s">
        <v>26</v>
      </c>
      <c r="L107" s="45">
        <v>1</v>
      </c>
      <c r="M107" s="51">
        <v>0</v>
      </c>
      <c r="N107" s="51">
        <f t="shared" si="9"/>
        <v>0</v>
      </c>
      <c r="O107" s="45" t="s">
        <v>184</v>
      </c>
    </row>
    <row r="108" spans="1:15" s="52" customFormat="1" ht="80.25" customHeight="1" x14ac:dyDescent="0.25">
      <c r="A108" s="45">
        <v>64</v>
      </c>
      <c r="B108" s="50"/>
      <c r="C108" s="47" t="s">
        <v>155</v>
      </c>
      <c r="D108" s="45" t="s">
        <v>185</v>
      </c>
      <c r="E108" s="45" t="str">
        <f>$E$91</f>
        <v>из одного источника</v>
      </c>
      <c r="F108" s="47" t="s">
        <v>154</v>
      </c>
      <c r="G108" s="45" t="s">
        <v>49</v>
      </c>
      <c r="H108" s="45"/>
      <c r="I108" s="45" t="s">
        <v>25</v>
      </c>
      <c r="J108" s="45" t="s">
        <v>22</v>
      </c>
      <c r="K108" s="45" t="s">
        <v>26</v>
      </c>
      <c r="L108" s="45">
        <v>1</v>
      </c>
      <c r="M108" s="51">
        <v>385000</v>
      </c>
      <c r="N108" s="51">
        <f>L108*M108</f>
        <v>385000</v>
      </c>
      <c r="O108" s="47" t="s">
        <v>139</v>
      </c>
    </row>
    <row r="109" spans="1:15" s="52" customFormat="1" ht="80.25" customHeight="1" x14ac:dyDescent="0.25">
      <c r="A109" s="45">
        <v>65</v>
      </c>
      <c r="B109" s="50"/>
      <c r="C109" s="47" t="s">
        <v>192</v>
      </c>
      <c r="D109" s="45" t="s">
        <v>192</v>
      </c>
      <c r="E109" s="45" t="str">
        <f>$E$91</f>
        <v>из одного источника</v>
      </c>
      <c r="F109" s="47" t="s">
        <v>140</v>
      </c>
      <c r="G109" s="45" t="s">
        <v>49</v>
      </c>
      <c r="H109" s="45"/>
      <c r="I109" s="45" t="s">
        <v>25</v>
      </c>
      <c r="J109" s="45" t="s">
        <v>22</v>
      </c>
      <c r="K109" s="45" t="s">
        <v>26</v>
      </c>
      <c r="L109" s="45">
        <v>1</v>
      </c>
      <c r="M109" s="51">
        <v>10000000</v>
      </c>
      <c r="N109" s="51">
        <f>L109*M109</f>
        <v>10000000</v>
      </c>
      <c r="O109" s="47" t="s">
        <v>193</v>
      </c>
    </row>
    <row r="110" spans="1:15" s="12" customFormat="1" ht="27.75" customHeight="1" x14ac:dyDescent="0.2">
      <c r="A110" s="24"/>
      <c r="B110" s="56" t="s">
        <v>23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25">
        <f>SUM(N45:N109)</f>
        <v>136689627.41857141</v>
      </c>
      <c r="O110" s="45"/>
    </row>
    <row r="111" spans="1:15" ht="24.75" customHeight="1" x14ac:dyDescent="0.25">
      <c r="A111" s="59" t="s">
        <v>23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  <c r="N111" s="26">
        <f>N43+N110</f>
        <v>139253536.51857141</v>
      </c>
      <c r="O111" s="27"/>
    </row>
    <row r="112" spans="1:15" ht="1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7"/>
      <c r="N112" s="17"/>
      <c r="O112" s="15"/>
    </row>
    <row r="114" spans="1:15" ht="24" customHeight="1" x14ac:dyDescent="0.3">
      <c r="A114" s="62" t="s">
        <v>186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</sheetData>
  <autoFilter ref="A1:P114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44:O44"/>
    <mergeCell ref="B110:M110"/>
    <mergeCell ref="A111:M111"/>
    <mergeCell ref="A114:O114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1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26.11.2021</vt:lpstr>
      <vt:lpstr>'26.11.2021'!Область_печати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Indira Kasymbekova</cp:lastModifiedBy>
  <cp:lastPrinted>2021-07-01T04:17:14Z</cp:lastPrinted>
  <dcterms:created xsi:type="dcterms:W3CDTF">2019-02-11T06:57:33Z</dcterms:created>
  <dcterms:modified xsi:type="dcterms:W3CDTF">2021-12-13T13:20:51Z</dcterms:modified>
</cp:coreProperties>
</file>